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shahrari\Box\Supply\Planning\Hedge Strategy\December2020_HedgeRFO\inputs\"/>
    </mc:Choice>
  </mc:AlternateContent>
  <xr:revisionPtr revIDLastSave="0" documentId="13_ncr:1_{F83629BA-3A20-46D9-9A64-9674D52A8CBA}" xr6:coauthVersionLast="45" xr6:coauthVersionMax="45" xr10:uidLastSave="{00000000-0000-0000-0000-000000000000}"/>
  <bookViews>
    <workbookView xWindow="-120" yWindow="-120" windowWidth="38640" windowHeight="21240" activeTab="1" xr2:uid="{00000000-000D-0000-FFFF-FFFF00000000}"/>
  </bookViews>
  <sheets>
    <sheet name="Supplier Info" sheetId="4" r:id="rId1"/>
    <sheet name="Exhibit A" sheetId="2" r:id="rId2"/>
    <sheet name="Exhibit B" sheetId="3" r:id="rId3"/>
    <sheet name="Exhibit C" sheetId="10" r:id="rId4"/>
  </sheets>
  <definedNames>
    <definedName name="Exhibit_A__Energy1" localSheetId="1">'Exhibit A'!$E$2:$M$22</definedName>
    <definedName name="Exhibit_A__Energy1" localSheetId="2">'Exhibit B'!$E$2:$I$4</definedName>
    <definedName name="Exhibit_A__Energy1" localSheetId="3">'Exhibit C'!$E$2:$I$4</definedName>
    <definedName name="Exhibit_A__Energy1">#REF!</definedName>
    <definedName name="Exhibit_A_Weekday" localSheetId="1">'Exhibit A'!$D$24:$AD$27</definedName>
    <definedName name="Exhibit_A_Weekday" localSheetId="2">'Exhibit B'!#REF!</definedName>
    <definedName name="Exhibit_A_Weekday" localSheetId="3">'Exhibit C'!#REF!</definedName>
    <definedName name="Exhibit_A_Weekday">#REF!</definedName>
    <definedName name="Exhibit_A_Weekends" localSheetId="1">'Exhibit A'!$D$72:$AD$73</definedName>
    <definedName name="Exhibit_A_Weekends" localSheetId="2">'Exhibit B'!#REF!</definedName>
    <definedName name="Exhibit_A_Weekends" localSheetId="3">'Exhibit C'!#REF!</definedName>
    <definedName name="Exhibit_A_Weekends">#REF!</definedName>
    <definedName name="Exhibit_B__Renewable_Energy" localSheetId="1">#REF!</definedName>
    <definedName name="Exhibit_B__Renewable_Energy" localSheetId="2">#REF!</definedName>
    <definedName name="Exhibit_B__Renewable_Energy" localSheetId="3">#REF!</definedName>
    <definedName name="Exhibit_B__Renewable_Energy">#REF!</definedName>
    <definedName name="Exhibit_C__Capacity" localSheetId="1">#REF!</definedName>
    <definedName name="Exhibit_C__Capacity" localSheetId="2">#REF!</definedName>
    <definedName name="Exhibit_C__Capacity" localSheetId="3">#REF!</definedName>
    <definedName name="Exhibit_C__Capacity">#REF!</definedName>
    <definedName name="Exhibit_D__Carbon_Free_Energy" localSheetId="1">#REF!</definedName>
    <definedName name="Exhibit_D__Carbon_Free_Energy" localSheetId="2">#REF!</definedName>
    <definedName name="Exhibit_D__Carbon_Free_Energy" localSheetId="3">#REF!</definedName>
    <definedName name="Exhibit_D__Carbon_Free_Energy">#REF!</definedName>
    <definedName name="Exhibit_E__Resources" localSheetId="1">#REF!</definedName>
    <definedName name="Exhibit_E__Resources" localSheetId="2">#REF!</definedName>
    <definedName name="Exhibit_E__Resources" localSheetId="3">#REF!</definedName>
    <definedName name="Exhibit_E__Resources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'Exhibit A'!$E$2:$M$22</definedName>
    <definedName name="_xlnm.Print_Area" localSheetId="2">'Exhibit B'!$E$2:$I$4</definedName>
    <definedName name="_xlnm.Print_Area" localSheetId="3">'Exhibit C'!$E$2:$I$4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34" i="10" l="1"/>
  <c r="AK35" i="10" s="1"/>
  <c r="AK36" i="10" s="1"/>
  <c r="AK37" i="10" s="1"/>
  <c r="AK38" i="10" s="1"/>
  <c r="AK39" i="10" s="1"/>
  <c r="AK40" i="10" s="1"/>
  <c r="AK41" i="10" s="1"/>
  <c r="AK42" i="10" s="1"/>
  <c r="AK43" i="10" s="1"/>
  <c r="AK44" i="10" s="1"/>
  <c r="Z34" i="10"/>
  <c r="Z35" i="10" s="1"/>
  <c r="Z36" i="10" s="1"/>
  <c r="Z37" i="10" s="1"/>
  <c r="Z38" i="10" s="1"/>
  <c r="Z39" i="10" s="1"/>
  <c r="Z40" i="10" s="1"/>
  <c r="Z41" i="10" s="1"/>
  <c r="Z42" i="10" s="1"/>
  <c r="Z43" i="10" s="1"/>
  <c r="Z44" i="10" s="1"/>
  <c r="O34" i="10"/>
  <c r="O35" i="10" s="1"/>
  <c r="O36" i="10" s="1"/>
  <c r="O37" i="10" s="1"/>
  <c r="O38" i="10" s="1"/>
  <c r="O39" i="10" s="1"/>
  <c r="O40" i="10" s="1"/>
  <c r="O41" i="10" s="1"/>
  <c r="O42" i="10" s="1"/>
  <c r="O43" i="10" s="1"/>
  <c r="O44" i="10" s="1"/>
  <c r="D34" i="10"/>
  <c r="D35" i="10" s="1"/>
  <c r="D36" i="10" s="1"/>
  <c r="D37" i="10" s="1"/>
  <c r="D38" i="10" s="1"/>
  <c r="D39" i="10" s="1"/>
  <c r="D40" i="10" s="1"/>
  <c r="D41" i="10" s="1"/>
  <c r="D42" i="10" s="1"/>
  <c r="D43" i="10" s="1"/>
  <c r="D44" i="10" s="1"/>
  <c r="AK23" i="10"/>
  <c r="AK24" i="10" s="1"/>
  <c r="AK25" i="10" s="1"/>
  <c r="AK26" i="10" s="1"/>
  <c r="AK27" i="10" s="1"/>
  <c r="AK28" i="10" s="1"/>
  <c r="AK29" i="10" s="1"/>
  <c r="AK30" i="10" s="1"/>
  <c r="AK31" i="10" s="1"/>
  <c r="AK32" i="10" s="1"/>
  <c r="AK22" i="10"/>
  <c r="Z22" i="10"/>
  <c r="Z23" i="10" s="1"/>
  <c r="Z24" i="10" s="1"/>
  <c r="Z25" i="10" s="1"/>
  <c r="Z26" i="10" s="1"/>
  <c r="Z27" i="10" s="1"/>
  <c r="Z28" i="10" s="1"/>
  <c r="Z29" i="10" s="1"/>
  <c r="Z30" i="10" s="1"/>
  <c r="Z31" i="10" s="1"/>
  <c r="Z32" i="10" s="1"/>
  <c r="O22" i="10"/>
  <c r="O23" i="10" s="1"/>
  <c r="O24" i="10" s="1"/>
  <c r="O25" i="10" s="1"/>
  <c r="O26" i="10" s="1"/>
  <c r="O27" i="10" s="1"/>
  <c r="O28" i="10" s="1"/>
  <c r="O29" i="10" s="1"/>
  <c r="O30" i="10" s="1"/>
  <c r="O31" i="10" s="1"/>
  <c r="O32" i="10" s="1"/>
  <c r="D22" i="10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AK10" i="10"/>
  <c r="AK11" i="10" s="1"/>
  <c r="AK12" i="10" s="1"/>
  <c r="AK13" i="10" s="1"/>
  <c r="AK14" i="10" s="1"/>
  <c r="AK15" i="10" s="1"/>
  <c r="AK16" i="10" s="1"/>
  <c r="AK17" i="10" s="1"/>
  <c r="AK18" i="10" s="1"/>
  <c r="AK19" i="10" s="1"/>
  <c r="AK20" i="10" s="1"/>
  <c r="Z10" i="10"/>
  <c r="Z11" i="10" s="1"/>
  <c r="Z12" i="10" s="1"/>
  <c r="Z13" i="10" s="1"/>
  <c r="Z14" i="10" s="1"/>
  <c r="Z15" i="10" s="1"/>
  <c r="Z16" i="10" s="1"/>
  <c r="Z17" i="10" s="1"/>
  <c r="Z18" i="10" s="1"/>
  <c r="Z19" i="10" s="1"/>
  <c r="Z20" i="10" s="1"/>
  <c r="O10" i="10"/>
  <c r="O11" i="10" s="1"/>
  <c r="O12" i="10" s="1"/>
  <c r="O13" i="10" s="1"/>
  <c r="O14" i="10" s="1"/>
  <c r="O15" i="10" s="1"/>
  <c r="O16" i="10" s="1"/>
  <c r="O17" i="10" s="1"/>
  <c r="O18" i="10" s="1"/>
  <c r="O19" i="10" s="1"/>
  <c r="O20" i="10" s="1"/>
  <c r="D10" i="10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AK34" i="3"/>
  <c r="AK35" i="3" s="1"/>
  <c r="AK36" i="3" s="1"/>
  <c r="AK37" i="3" s="1"/>
  <c r="AK38" i="3" s="1"/>
  <c r="AK39" i="3" s="1"/>
  <c r="AK40" i="3" s="1"/>
  <c r="AK41" i="3" s="1"/>
  <c r="AK42" i="3" s="1"/>
  <c r="AK43" i="3" s="1"/>
  <c r="AK44" i="3" s="1"/>
  <c r="AK22" i="3"/>
  <c r="AK23" i="3" s="1"/>
  <c r="AK24" i="3" s="1"/>
  <c r="AK25" i="3" s="1"/>
  <c r="AK26" i="3" s="1"/>
  <c r="AK27" i="3" s="1"/>
  <c r="AK28" i="3" s="1"/>
  <c r="AK29" i="3" s="1"/>
  <c r="AK30" i="3" s="1"/>
  <c r="AK31" i="3" s="1"/>
  <c r="AK32" i="3" s="1"/>
  <c r="AK10" i="3"/>
  <c r="AK11" i="3" s="1"/>
  <c r="AK12" i="3" s="1"/>
  <c r="AK13" i="3" s="1"/>
  <c r="AK14" i="3" s="1"/>
  <c r="AK15" i="3" s="1"/>
  <c r="AK16" i="3" s="1"/>
  <c r="AK17" i="3" s="1"/>
  <c r="AK18" i="3" s="1"/>
  <c r="AK19" i="3" s="1"/>
  <c r="AK20" i="3" s="1"/>
  <c r="O34" i="3" l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22" i="3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10" i="3"/>
  <c r="O11" i="3" s="1"/>
  <c r="O12" i="3" s="1"/>
  <c r="O13" i="3" s="1"/>
  <c r="O14" i="3" s="1"/>
  <c r="O15" i="3" s="1"/>
  <c r="O16" i="3" s="1"/>
  <c r="O17" i="3" s="1"/>
  <c r="O18" i="3" s="1"/>
  <c r="O19" i="3" s="1"/>
  <c r="O20" i="3" s="1"/>
  <c r="Z34" i="3"/>
  <c r="Z35" i="3" s="1"/>
  <c r="Z36" i="3" s="1"/>
  <c r="Z37" i="3" s="1"/>
  <c r="Z38" i="3" s="1"/>
  <c r="Z39" i="3" s="1"/>
  <c r="Z40" i="3" s="1"/>
  <c r="Z41" i="3" s="1"/>
  <c r="Z42" i="3" s="1"/>
  <c r="Z43" i="3" s="1"/>
  <c r="Z44" i="3" s="1"/>
  <c r="Z22" i="3"/>
  <c r="Z23" i="3" s="1"/>
  <c r="Z24" i="3" s="1"/>
  <c r="Z25" i="3" s="1"/>
  <c r="Z26" i="3" s="1"/>
  <c r="Z27" i="3" s="1"/>
  <c r="Z28" i="3" s="1"/>
  <c r="Z29" i="3" s="1"/>
  <c r="Z30" i="3" s="1"/>
  <c r="Z31" i="3" s="1"/>
  <c r="Z32" i="3" s="1"/>
  <c r="Z10" i="3"/>
  <c r="Z11" i="3" s="1"/>
  <c r="Z12" i="3" s="1"/>
  <c r="Z13" i="3" s="1"/>
  <c r="Z14" i="3" s="1"/>
  <c r="Z15" i="3" s="1"/>
  <c r="Z16" i="3" s="1"/>
  <c r="Z17" i="3" s="1"/>
  <c r="Z18" i="3" s="1"/>
  <c r="Z19" i="3" s="1"/>
  <c r="Z20" i="3" s="1"/>
  <c r="D34" i="3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22" i="3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99" i="2"/>
  <c r="E99" i="2" s="1"/>
  <c r="D100" i="2"/>
  <c r="E100" i="2" s="1"/>
  <c r="D101" i="2"/>
  <c r="E101" i="2" s="1"/>
  <c r="D102" i="2"/>
  <c r="D103" i="2"/>
  <c r="E103" i="2" s="1"/>
  <c r="D104" i="2"/>
  <c r="D105" i="2"/>
  <c r="E105" i="2" s="1"/>
  <c r="D106" i="2"/>
  <c r="E106" i="2" s="1"/>
  <c r="D107" i="2"/>
  <c r="E107" i="2" s="1"/>
  <c r="D108" i="2"/>
  <c r="E108" i="2" s="1"/>
  <c r="D109" i="2"/>
  <c r="E109" i="2" s="1"/>
  <c r="E102" i="2"/>
  <c r="E104" i="2"/>
  <c r="D74" i="2"/>
  <c r="E74" i="2" s="1"/>
  <c r="D75" i="2"/>
  <c r="E75" i="2" s="1"/>
  <c r="D76" i="2"/>
  <c r="E76" i="2" s="1"/>
  <c r="D77" i="2"/>
  <c r="E77" i="2" s="1"/>
  <c r="D78" i="2"/>
  <c r="E78" i="2" s="1"/>
  <c r="D79" i="2"/>
  <c r="E79" i="2" s="1"/>
  <c r="D80" i="2"/>
  <c r="E80" i="2" s="1"/>
  <c r="D81" i="2"/>
  <c r="E81" i="2" s="1"/>
  <c r="D82" i="2"/>
  <c r="E82" i="2" s="1"/>
  <c r="D83" i="2"/>
  <c r="E83" i="2" s="1"/>
  <c r="D84" i="2"/>
  <c r="E84" i="2" s="1"/>
  <c r="D85" i="2"/>
  <c r="E85" i="2" s="1"/>
  <c r="D86" i="2"/>
  <c r="E86" i="2" s="1"/>
  <c r="D87" i="2"/>
  <c r="E87" i="2" s="1"/>
  <c r="D88" i="2"/>
  <c r="E88" i="2" s="1"/>
  <c r="D89" i="2"/>
  <c r="E89" i="2" s="1"/>
  <c r="D90" i="2"/>
  <c r="E90" i="2" s="1"/>
  <c r="D91" i="2"/>
  <c r="E91" i="2" s="1"/>
  <c r="D92" i="2"/>
  <c r="E92" i="2" s="1"/>
  <c r="D53" i="2"/>
  <c r="E53" i="2" s="1"/>
  <c r="D54" i="2"/>
  <c r="E54" i="2" s="1"/>
  <c r="D55" i="2"/>
  <c r="E55" i="2" s="1"/>
  <c r="D56" i="2"/>
  <c r="E56" i="2" s="1"/>
  <c r="D57" i="2"/>
  <c r="E57" i="2" s="1"/>
  <c r="D58" i="2"/>
  <c r="E58" i="2" s="1"/>
  <c r="D59" i="2"/>
  <c r="E59" i="2" s="1"/>
  <c r="D60" i="2"/>
  <c r="E60" i="2" s="1"/>
  <c r="D61" i="2"/>
  <c r="E61" i="2" s="1"/>
  <c r="D62" i="2"/>
  <c r="E62" i="2" s="1"/>
  <c r="D63" i="2"/>
  <c r="E63" i="2" s="1"/>
  <c r="G20" i="2" s="1"/>
  <c r="H73" i="2"/>
  <c r="I73" i="2" s="1"/>
  <c r="J73" i="2" s="1"/>
  <c r="K73" i="2" s="1"/>
  <c r="L73" i="2" s="1"/>
  <c r="M73" i="2" s="1"/>
  <c r="N73" i="2" s="1"/>
  <c r="O73" i="2" s="1"/>
  <c r="P73" i="2" s="1"/>
  <c r="Q73" i="2" s="1"/>
  <c r="R73" i="2" s="1"/>
  <c r="S73" i="2" s="1"/>
  <c r="T73" i="2" s="1"/>
  <c r="U73" i="2" s="1"/>
  <c r="V73" i="2" s="1"/>
  <c r="W73" i="2" s="1"/>
  <c r="X73" i="2" s="1"/>
  <c r="Y73" i="2" s="1"/>
  <c r="Z73" i="2" s="1"/>
  <c r="AA73" i="2" s="1"/>
  <c r="AB73" i="2" s="1"/>
  <c r="AC73" i="2" s="1"/>
  <c r="AD73" i="2" s="1"/>
  <c r="G19" i="2" l="1"/>
  <c r="G11" i="2"/>
  <c r="G18" i="2"/>
  <c r="G16" i="2"/>
  <c r="G12" i="2"/>
  <c r="G10" i="2"/>
  <c r="G17" i="2"/>
  <c r="G15" i="2"/>
  <c r="G14" i="2"/>
  <c r="G13" i="2"/>
  <c r="D93" i="2" l="1"/>
  <c r="E93" i="2" s="1"/>
  <c r="D94" i="2" l="1"/>
  <c r="E94" i="2" s="1"/>
  <c r="D95" i="2" l="1"/>
  <c r="E95" i="2" s="1"/>
  <c r="D96" i="2" l="1"/>
  <c r="E96" i="2" s="1"/>
  <c r="D98" i="2" l="1"/>
  <c r="E98" i="2" s="1"/>
  <c r="D97" i="2"/>
  <c r="E97" i="2" s="1"/>
  <c r="D10" i="3" l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44" i="2"/>
  <c r="E44" i="2" s="1"/>
  <c r="F13" i="2" s="1"/>
  <c r="D45" i="2"/>
  <c r="E45" i="2" s="1"/>
  <c r="F14" i="2" s="1"/>
  <c r="D46" i="2"/>
  <c r="E46" i="2" s="1"/>
  <c r="F15" i="2" s="1"/>
  <c r="D47" i="2"/>
  <c r="E47" i="2" s="1"/>
  <c r="F16" i="2" s="1"/>
  <c r="D48" i="2"/>
  <c r="E48" i="2" s="1"/>
  <c r="F17" i="2" s="1"/>
  <c r="D49" i="2"/>
  <c r="E49" i="2" s="1"/>
  <c r="F18" i="2" s="1"/>
  <c r="D50" i="2"/>
  <c r="E50" i="2" s="1"/>
  <c r="F19" i="2" s="1"/>
  <c r="D51" i="2"/>
  <c r="E51" i="2" s="1"/>
  <c r="F20" i="2" s="1"/>
  <c r="D52" i="2"/>
  <c r="E52" i="2" s="1"/>
  <c r="G9" i="2" s="1"/>
  <c r="D43" i="2" l="1"/>
  <c r="E43" i="2" s="1"/>
  <c r="F12" i="2" s="1"/>
  <c r="D42" i="2"/>
  <c r="E42" i="2" s="1"/>
  <c r="F11" i="2" s="1"/>
  <c r="D41" i="2"/>
  <c r="E41" i="2" s="1"/>
  <c r="F10" i="2" s="1"/>
  <c r="D40" i="2"/>
  <c r="E40" i="2" s="1"/>
  <c r="F9" i="2" s="1"/>
  <c r="D39" i="2"/>
  <c r="E39" i="2" s="1"/>
  <c r="E20" i="2" s="1"/>
  <c r="D38" i="2"/>
  <c r="E38" i="2" s="1"/>
  <c r="E19" i="2" s="1"/>
  <c r="D37" i="2"/>
  <c r="E37" i="2" s="1"/>
  <c r="E18" i="2" s="1"/>
  <c r="D36" i="2"/>
  <c r="E36" i="2" s="1"/>
  <c r="E17" i="2" s="1"/>
  <c r="D35" i="2"/>
  <c r="E35" i="2" s="1"/>
  <c r="E16" i="2" s="1"/>
  <c r="D34" i="2"/>
  <c r="E34" i="2" s="1"/>
  <c r="E15" i="2" s="1"/>
  <c r="D33" i="2"/>
  <c r="E33" i="2" s="1"/>
  <c r="E14" i="2" s="1"/>
  <c r="D32" i="2"/>
  <c r="E32" i="2" s="1"/>
  <c r="E13" i="2" s="1"/>
  <c r="D31" i="2"/>
  <c r="E31" i="2" s="1"/>
  <c r="E12" i="2" s="1"/>
  <c r="D30" i="2"/>
  <c r="E30" i="2" s="1"/>
  <c r="E11" i="2" s="1"/>
  <c r="D29" i="2"/>
  <c r="E29" i="2" s="1"/>
  <c r="E10" i="2" s="1"/>
  <c r="D28" i="2"/>
  <c r="E28" i="2" s="1"/>
  <c r="E9" i="2" s="1"/>
  <c r="H27" i="2"/>
  <c r="I27" i="2" s="1"/>
  <c r="J27" i="2" s="1"/>
  <c r="K27" i="2" s="1"/>
  <c r="L27" i="2" s="1"/>
  <c r="M27" i="2" s="1"/>
  <c r="N27" i="2" s="1"/>
  <c r="O27" i="2" s="1"/>
  <c r="P27" i="2" s="1"/>
  <c r="Q27" i="2" s="1"/>
  <c r="R27" i="2" s="1"/>
  <c r="S27" i="2" s="1"/>
  <c r="T27" i="2" s="1"/>
  <c r="U27" i="2" s="1"/>
  <c r="V27" i="2" s="1"/>
  <c r="W27" i="2" s="1"/>
  <c r="X27" i="2" s="1"/>
  <c r="Y27" i="2" s="1"/>
  <c r="Z27" i="2" s="1"/>
  <c r="AA27" i="2" s="1"/>
  <c r="AB27" i="2" s="1"/>
  <c r="AC27" i="2" s="1"/>
  <c r="AD27" i="2" s="1"/>
  <c r="N10" i="2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I10" i="2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D10" i="2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F21" i="2" l="1"/>
  <c r="P21" i="2" s="1"/>
  <c r="E21" i="2"/>
  <c r="J21" i="2" s="1"/>
  <c r="K21" i="2" l="1"/>
  <c r="O21" i="2"/>
  <c r="G21" i="2"/>
  <c r="Q21" i="2" l="1"/>
  <c r="L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Maatta</author>
  </authors>
  <commentList>
    <comment ref="E76" authorId="0" shapeId="0" xr:uid="{EDBA6116-C570-4FF5-9F72-27F894C79A8E}">
      <text>
        <r>
          <rPr>
            <b/>
            <sz val="9"/>
            <color indexed="81"/>
            <rFont val="Tahoma"/>
            <family val="2"/>
          </rPr>
          <t>Sara Maatta:</t>
        </r>
        <r>
          <rPr>
            <sz val="9"/>
            <color indexed="81"/>
            <rFont val="Tahoma"/>
            <family val="2"/>
          </rPr>
          <t xml:space="preserve">
DST reflected in total</t>
        </r>
      </text>
    </comment>
    <comment ref="E84" authorId="0" shapeId="0" xr:uid="{52E20D1D-B9D4-40DB-83DB-BCFE9BD271F2}">
      <text>
        <r>
          <rPr>
            <b/>
            <sz val="9"/>
            <color indexed="81"/>
            <rFont val="Tahoma"/>
            <family val="2"/>
          </rPr>
          <t>Sara Maatta:</t>
        </r>
        <r>
          <rPr>
            <sz val="9"/>
            <color indexed="81"/>
            <rFont val="Tahoma"/>
            <family val="2"/>
          </rPr>
          <t xml:space="preserve">
DST reflected in total</t>
        </r>
      </text>
    </comment>
    <comment ref="E88" authorId="0" shapeId="0" xr:uid="{E6FB8F42-157C-41A7-9E2D-9C38C8153F75}">
      <text>
        <r>
          <rPr>
            <b/>
            <sz val="9"/>
            <color indexed="81"/>
            <rFont val="Tahoma"/>
            <family val="2"/>
          </rPr>
          <t>Sara Maatta:</t>
        </r>
        <r>
          <rPr>
            <sz val="9"/>
            <color indexed="81"/>
            <rFont val="Tahoma"/>
            <family val="2"/>
          </rPr>
          <t xml:space="preserve">
DST reflected in total</t>
        </r>
      </text>
    </comment>
    <comment ref="E96" authorId="0" shapeId="0" xr:uid="{72891405-DB4E-4C0A-8037-EFF6A7A4E580}">
      <text>
        <r>
          <rPr>
            <b/>
            <sz val="9"/>
            <color indexed="81"/>
            <rFont val="Tahoma"/>
            <family val="2"/>
          </rPr>
          <t>Sara Maatta:</t>
        </r>
        <r>
          <rPr>
            <sz val="9"/>
            <color indexed="81"/>
            <rFont val="Tahoma"/>
            <family val="2"/>
          </rPr>
          <t xml:space="preserve">
DST reflected in total</t>
        </r>
      </text>
    </comment>
    <comment ref="E100" authorId="0" shapeId="0" xr:uid="{782C1C36-7BAF-446F-86D2-590F8EAA5DF4}">
      <text>
        <r>
          <rPr>
            <b/>
            <sz val="9"/>
            <color indexed="81"/>
            <rFont val="Tahoma"/>
            <family val="2"/>
          </rPr>
          <t>Sara Maatta:</t>
        </r>
        <r>
          <rPr>
            <sz val="9"/>
            <color indexed="81"/>
            <rFont val="Tahoma"/>
            <family val="2"/>
          </rPr>
          <t xml:space="preserve">
DST reflected in total</t>
        </r>
      </text>
    </comment>
    <comment ref="E108" authorId="0" shapeId="0" xr:uid="{E765A5E1-B0D6-4B38-AB94-30BB9F2AD61F}">
      <text>
        <r>
          <rPr>
            <b/>
            <sz val="9"/>
            <color indexed="81"/>
            <rFont val="Tahoma"/>
            <family val="2"/>
          </rPr>
          <t>Sara Maatta:</t>
        </r>
        <r>
          <rPr>
            <sz val="9"/>
            <color indexed="81"/>
            <rFont val="Tahoma"/>
            <family val="2"/>
          </rPr>
          <t xml:space="preserve">
DST reflected in total</t>
        </r>
      </text>
    </comment>
  </commentList>
</comments>
</file>

<file path=xl/sharedStrings.xml><?xml version="1.0" encoding="utf-8"?>
<sst xmlns="http://schemas.openxmlformats.org/spreadsheetml/2006/main" count="155" uniqueCount="51">
  <si>
    <t>Exhibit A: Shaped Energy</t>
  </si>
  <si>
    <t>Energy Contract Quantity</t>
  </si>
  <si>
    <t>Energy Contract Price</t>
  </si>
  <si>
    <t>MWh Per Month</t>
  </si>
  <si>
    <t>$/MWh</t>
  </si>
  <si>
    <t>Month</t>
  </si>
  <si>
    <t>Total</t>
  </si>
  <si>
    <t>Hourly Load Shapes (MW)</t>
  </si>
  <si>
    <t>Weekdays</t>
  </si>
  <si>
    <t>No. Days</t>
  </si>
  <si>
    <t>Total MWh</t>
  </si>
  <si>
    <t>HE</t>
  </si>
  <si>
    <t>Weekends</t>
  </si>
  <si>
    <t>Holidays</t>
  </si>
  <si>
    <t>Peninsula Clean Energy Authority</t>
  </si>
  <si>
    <t>NP-15 Trading Hub</t>
  </si>
  <si>
    <t>PG&amp;E DLAP</t>
  </si>
  <si>
    <t>Wtd Avg</t>
  </si>
  <si>
    <t>Supplier Contact Information</t>
  </si>
  <si>
    <t>Company Name:</t>
  </si>
  <si>
    <t>Company Address:</t>
  </si>
  <si>
    <t>City, State, Zip</t>
  </si>
  <si>
    <t>Authorized Contact:</t>
  </si>
  <si>
    <t>Title of Contact:</t>
  </si>
  <si>
    <t>Phone Number:</t>
  </si>
  <si>
    <t>Email Address:</t>
  </si>
  <si>
    <t>PCE Requested Quantities &amp; Supplier’s Price Quote Summary</t>
  </si>
  <si>
    <t>25 MW Block HE 17-22</t>
  </si>
  <si>
    <t>25 MW ATC Block (7x24)</t>
  </si>
  <si>
    <t>Year</t>
  </si>
  <si>
    <t>Exhibit C: Block Products Settling at PG&amp;E DLAP</t>
  </si>
  <si>
    <t>Exhibit B: Block Products Settling at NP-15</t>
  </si>
  <si>
    <t>Quantity Requested (Min) (MW)</t>
  </si>
  <si>
    <t>Quantity Requested (Max) (MW)</t>
  </si>
  <si>
    <t xml:space="preserve">Please describe whether you intend to source the requested energy from: 1) generating units owned by the proposer; 2) generating units controlled under contract (and identified as specified generating sources to Peninsula Clean Energy); and/or 3) unspecified/market sources.  </t>
  </si>
  <si>
    <t>Energy Source</t>
  </si>
  <si>
    <t>Exhibit B: Block Energy at NP-15</t>
  </si>
  <si>
    <t>Exhibit C: Block Energy at PG&amp;E DLAP</t>
  </si>
  <si>
    <t>Offer 1 (MW)</t>
  </si>
  <si>
    <t>Offer 2 (MW)</t>
  </si>
  <si>
    <t>Offer 3 (MW)</t>
  </si>
  <si>
    <t>25 MW Block On-Peak*</t>
  </si>
  <si>
    <t>25 MW Block Off-Peak**</t>
  </si>
  <si>
    <t>* On-Peak block is defined as Mon-Sat, HE 7-22</t>
  </si>
  <si>
    <t>** Off-Peak block is defined as Mon-Sat, HE 1-6 &amp; HE 23-24, and Sun HE 1-24</t>
  </si>
  <si>
    <t>Offer 1 Price ($/MWh)</t>
  </si>
  <si>
    <t>Offer 2 Price ($/MWh)</t>
  </si>
  <si>
    <t>Offer 3 Price ($/MWh)</t>
  </si>
  <si>
    <t>Solicitation Release Date: December 8, 2020</t>
  </si>
  <si>
    <t>Indicative Bids Due: December 11, 2020 at 9:00 AM PPT</t>
  </si>
  <si>
    <r>
      <t>Final Bids Due: December</t>
    </r>
    <r>
      <rPr>
        <b/>
        <u/>
        <sz val="11"/>
        <color rgb="FFFF0000"/>
        <rFont val="Calibri"/>
        <family val="2"/>
        <scheme val="minor"/>
      </rPr>
      <t xml:space="preserve"> 15, 2020 at 9:00 AM PPT</t>
    </r>
    <r>
      <rPr>
        <b/>
        <sz val="11"/>
        <color rgb="FFFF0000"/>
        <rFont val="Calibri"/>
        <family val="2"/>
        <scheme val="minor"/>
      </rPr>
      <t xml:space="preserve"> with a hold until 12:00 PM PPT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</si>
</sst>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0" fillId="0" borderId="0" xfId="0" applyBorder="1"/>
    <xf numFmtId="1" fontId="0" fillId="0" borderId="10" xfId="0" applyNumberFormat="1" applyFill="1" applyBorder="1" applyAlignment="1">
      <alignment horizontal="center"/>
    </xf>
    <xf numFmtId="0" fontId="0" fillId="0" borderId="17" xfId="0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1" fontId="0" fillId="0" borderId="26" xfId="1" applyNumberFormat="1" applyFont="1" applyFill="1" applyBorder="1" applyAlignment="1">
      <alignment horizontal="center"/>
    </xf>
    <xf numFmtId="1" fontId="0" fillId="0" borderId="10" xfId="1" applyNumberFormat="1" applyFont="1" applyFill="1" applyBorder="1" applyAlignment="1">
      <alignment horizontal="center"/>
    </xf>
    <xf numFmtId="1" fontId="0" fillId="0" borderId="31" xfId="1" applyNumberFormat="1" applyFont="1" applyFill="1" applyBorder="1" applyAlignment="1">
      <alignment horizontal="center"/>
    </xf>
    <xf numFmtId="0" fontId="7" fillId="0" borderId="0" xfId="0" applyFont="1"/>
    <xf numFmtId="164" fontId="7" fillId="0" borderId="0" xfId="1" applyNumberFormat="1" applyFont="1"/>
    <xf numFmtId="0" fontId="2" fillId="0" borderId="15" xfId="0" applyFont="1" applyBorder="1" applyAlignment="1"/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20" xfId="0" applyFont="1" applyBorder="1" applyAlignment="1"/>
    <xf numFmtId="0" fontId="2" fillId="0" borderId="8" xfId="0" applyFont="1" applyBorder="1" applyAlignment="1"/>
    <xf numFmtId="0" fontId="2" fillId="0" borderId="21" xfId="0" applyFont="1" applyBorder="1" applyAlignment="1"/>
    <xf numFmtId="0" fontId="2" fillId="7" borderId="18" xfId="0" applyFont="1" applyFill="1" applyBorder="1" applyAlignment="1"/>
    <xf numFmtId="0" fontId="2" fillId="7" borderId="5" xfId="0" applyFont="1" applyFill="1" applyBorder="1" applyAlignment="1"/>
    <xf numFmtId="0" fontId="0" fillId="7" borderId="19" xfId="0" applyFill="1" applyBorder="1"/>
    <xf numFmtId="0" fontId="2" fillId="7" borderId="19" xfId="0" applyFont="1" applyFill="1" applyBorder="1" applyAlignment="1"/>
    <xf numFmtId="166" fontId="0" fillId="2" borderId="10" xfId="0" applyNumberForma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64" fontId="0" fillId="0" borderId="10" xfId="0" applyNumberFormat="1" applyBorder="1" applyProtection="1"/>
    <xf numFmtId="165" fontId="0" fillId="0" borderId="10" xfId="0" applyNumberFormat="1" applyFill="1" applyBorder="1" applyProtection="1"/>
    <xf numFmtId="164" fontId="0" fillId="0" borderId="10" xfId="1" applyNumberFormat="1" applyFont="1" applyBorder="1" applyProtection="1"/>
    <xf numFmtId="0" fontId="0" fillId="0" borderId="0" xfId="0" applyProtection="1"/>
    <xf numFmtId="14" fontId="0" fillId="0" borderId="0" xfId="0" applyNumberFormat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0" fillId="0" borderId="9" xfId="0" applyBorder="1" applyProtection="1"/>
    <xf numFmtId="0" fontId="2" fillId="0" borderId="11" xfId="0" applyFont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0" fillId="0" borderId="10" xfId="0" applyBorder="1" applyProtection="1"/>
    <xf numFmtId="44" fontId="0" fillId="0" borderId="10" xfId="3" applyFont="1" applyBorder="1" applyProtection="1"/>
    <xf numFmtId="0" fontId="2" fillId="0" borderId="1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2" fillId="0" borderId="4" xfId="0" applyFont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4" xfId="0" applyBorder="1" applyProtection="1"/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5" fillId="3" borderId="0" xfId="0" applyFont="1" applyFill="1" applyAlignment="1" applyProtection="1">
      <alignment horizontal="left"/>
    </xf>
    <xf numFmtId="0" fontId="3" fillId="0" borderId="0" xfId="0" applyFont="1" applyProtection="1"/>
    <xf numFmtId="0" fontId="6" fillId="0" borderId="0" xfId="0" applyFont="1" applyProtection="1"/>
    <xf numFmtId="0" fontId="10" fillId="3" borderId="0" xfId="0" applyFont="1" applyFill="1" applyAlignment="1" applyProtection="1">
      <alignment horizontal="left"/>
    </xf>
    <xf numFmtId="0" fontId="11" fillId="3" borderId="0" xfId="0" applyFont="1" applyFill="1" applyAlignment="1" applyProtection="1">
      <alignment horizontal="left"/>
    </xf>
    <xf numFmtId="0" fontId="10" fillId="3" borderId="0" xfId="0" applyFont="1" applyFill="1" applyProtection="1"/>
    <xf numFmtId="0" fontId="12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 applyProtection="1"/>
    <xf numFmtId="0" fontId="10" fillId="0" borderId="0" xfId="0" applyFont="1" applyFill="1" applyProtection="1"/>
    <xf numFmtId="0" fontId="6" fillId="3" borderId="0" xfId="0" applyFont="1" applyFill="1" applyProtection="1"/>
    <xf numFmtId="0" fontId="3" fillId="3" borderId="0" xfId="0" applyFont="1" applyFill="1" applyAlignment="1" applyProtection="1">
      <alignment horizontal="left"/>
    </xf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vertical="top" wrapText="1"/>
    </xf>
    <xf numFmtId="0" fontId="3" fillId="0" borderId="0" xfId="0" applyFont="1" applyFill="1" applyProtection="1"/>
    <xf numFmtId="0" fontId="4" fillId="0" borderId="0" xfId="0" applyFont="1" applyFill="1" applyBorder="1" applyProtection="1"/>
    <xf numFmtId="0" fontId="2" fillId="0" borderId="0" xfId="0" applyFont="1" applyProtection="1"/>
    <xf numFmtId="0" fontId="2" fillId="0" borderId="0" xfId="0" applyFont="1" applyFill="1" applyProtection="1"/>
    <xf numFmtId="0" fontId="0" fillId="0" borderId="0" xfId="0" applyFill="1" applyProtection="1"/>
    <xf numFmtId="166" fontId="0" fillId="0" borderId="0" xfId="0" applyNumberFormat="1" applyProtection="1"/>
    <xf numFmtId="164" fontId="0" fillId="0" borderId="0" xfId="1" applyNumberFormat="1" applyFont="1" applyProtection="1"/>
    <xf numFmtId="9" fontId="0" fillId="0" borderId="0" xfId="2" applyNumberFormat="1" applyFont="1" applyProtection="1"/>
    <xf numFmtId="164" fontId="0" fillId="0" borderId="0" xfId="0" applyNumberFormat="1" applyProtection="1"/>
    <xf numFmtId="0" fontId="0" fillId="0" borderId="0" xfId="0" applyBorder="1" applyAlignment="1" applyProtection="1">
      <alignment horizontal="center"/>
    </xf>
    <xf numFmtId="164" fontId="0" fillId="0" borderId="0" xfId="0" applyNumberFormat="1" applyBorder="1" applyProtection="1"/>
    <xf numFmtId="165" fontId="0" fillId="0" borderId="0" xfId="0" applyNumberFormat="1" applyFill="1" applyBorder="1" applyProtection="1"/>
    <xf numFmtId="164" fontId="0" fillId="0" borderId="0" xfId="1" applyNumberFormat="1" applyFont="1" applyBorder="1" applyProtection="1"/>
    <xf numFmtId="164" fontId="0" fillId="0" borderId="0" xfId="1" applyNumberFormat="1" applyFont="1" applyFill="1" applyBorder="1" applyProtection="1"/>
    <xf numFmtId="0" fontId="2" fillId="0" borderId="15" xfId="0" applyFont="1" applyBorder="1" applyAlignment="1" applyProtection="1"/>
    <xf numFmtId="0" fontId="2" fillId="0" borderId="16" xfId="0" applyFont="1" applyBorder="1" applyAlignment="1" applyProtection="1"/>
    <xf numFmtId="0" fontId="2" fillId="0" borderId="17" xfId="0" applyFont="1" applyBorder="1" applyAlignment="1" applyProtection="1"/>
    <xf numFmtId="0" fontId="0" fillId="0" borderId="0" xfId="0" applyBorder="1" applyProtection="1"/>
    <xf numFmtId="0" fontId="2" fillId="6" borderId="18" xfId="0" applyFont="1" applyFill="1" applyBorder="1" applyAlignment="1" applyProtection="1"/>
    <xf numFmtId="0" fontId="2" fillId="6" borderId="5" xfId="0" applyFont="1" applyFill="1" applyBorder="1" applyAlignment="1" applyProtection="1"/>
    <xf numFmtId="0" fontId="2" fillId="6" borderId="19" xfId="0" applyFont="1" applyFill="1" applyBorder="1" applyAlignment="1" applyProtection="1"/>
    <xf numFmtId="0" fontId="2" fillId="0" borderId="20" xfId="0" applyFont="1" applyBorder="1" applyAlignment="1" applyProtection="1"/>
    <xf numFmtId="0" fontId="2" fillId="0" borderId="8" xfId="0" applyFont="1" applyBorder="1" applyAlignment="1" applyProtection="1"/>
    <xf numFmtId="0" fontId="2" fillId="0" borderId="21" xfId="0" applyFont="1" applyBorder="1" applyAlignment="1" applyProtection="1"/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 wrapText="1"/>
    </xf>
    <xf numFmtId="0" fontId="2" fillId="0" borderId="24" xfId="0" applyFont="1" applyFill="1" applyBorder="1" applyAlignment="1" applyProtection="1">
      <alignment horizontal="center" wrapText="1"/>
    </xf>
    <xf numFmtId="0" fontId="7" fillId="0" borderId="0" xfId="0" applyFont="1" applyProtection="1"/>
    <xf numFmtId="0" fontId="0" fillId="0" borderId="25" xfId="0" applyBorder="1" applyAlignment="1" applyProtection="1">
      <alignment horizontal="center"/>
    </xf>
    <xf numFmtId="1" fontId="0" fillId="0" borderId="26" xfId="0" applyNumberFormat="1" applyFill="1" applyBorder="1" applyAlignment="1" applyProtection="1">
      <alignment horizontal="center"/>
    </xf>
    <xf numFmtId="1" fontId="0" fillId="0" borderId="26" xfId="1" applyNumberFormat="1" applyFont="1" applyFill="1" applyBorder="1" applyAlignment="1" applyProtection="1">
      <alignment horizontal="center"/>
    </xf>
    <xf numFmtId="164" fontId="7" fillId="0" borderId="0" xfId="1" applyNumberFormat="1" applyFont="1" applyProtection="1"/>
    <xf numFmtId="0" fontId="0" fillId="0" borderId="28" xfId="0" applyBorder="1" applyAlignment="1" applyProtection="1">
      <alignment horizontal="center"/>
    </xf>
    <xf numFmtId="1" fontId="0" fillId="0" borderId="10" xfId="0" applyNumberFormat="1" applyFill="1" applyBorder="1" applyAlignment="1" applyProtection="1">
      <alignment horizontal="center"/>
    </xf>
    <xf numFmtId="1" fontId="0" fillId="0" borderId="10" xfId="1" applyNumberFormat="1" applyFont="1" applyFill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1" fontId="0" fillId="0" borderId="31" xfId="0" applyNumberFormat="1" applyFill="1" applyBorder="1" applyAlignment="1" applyProtection="1">
      <alignment horizontal="center"/>
    </xf>
    <xf numFmtId="1" fontId="0" fillId="0" borderId="31" xfId="1" applyNumberFormat="1" applyFont="1" applyFill="1" applyBorder="1" applyAlignment="1" applyProtection="1">
      <alignment horizontal="center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0" borderId="10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center"/>
    </xf>
    <xf numFmtId="0" fontId="2" fillId="4" borderId="13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center"/>
    </xf>
    <xf numFmtId="0" fontId="2" fillId="5" borderId="32" xfId="0" applyFont="1" applyFill="1" applyBorder="1" applyAlignment="1" applyProtection="1">
      <alignment horizontal="center"/>
    </xf>
    <xf numFmtId="0" fontId="2" fillId="5" borderId="33" xfId="0" applyFont="1" applyFill="1" applyBorder="1" applyAlignment="1" applyProtection="1">
      <alignment horizontal="center"/>
    </xf>
    <xf numFmtId="0" fontId="2" fillId="5" borderId="34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BB4AF-788F-477A-884E-CD5BCF6F1C7C}">
  <dimension ref="B2:J38"/>
  <sheetViews>
    <sheetView showGridLines="0" zoomScaleNormal="100" workbookViewId="0"/>
  </sheetViews>
  <sheetFormatPr defaultRowHeight="15" x14ac:dyDescent="0.25"/>
  <cols>
    <col min="1" max="1" width="9.140625" style="35"/>
    <col min="2" max="2" width="28.28515625" style="35" customWidth="1"/>
    <col min="3" max="3" width="42.28515625" style="35" customWidth="1"/>
    <col min="4" max="5" width="9.140625" style="35"/>
    <col min="6" max="6" width="9.140625" style="35" customWidth="1"/>
    <col min="7" max="16384" width="9.140625" style="35"/>
  </cols>
  <sheetData>
    <row r="2" spans="2:5" ht="15.75" x14ac:dyDescent="0.25">
      <c r="B2" s="55" t="s">
        <v>26</v>
      </c>
      <c r="C2" s="56"/>
      <c r="D2" s="57"/>
      <c r="E2" s="57"/>
    </row>
    <row r="3" spans="2:5" x14ac:dyDescent="0.25">
      <c r="B3" s="58" t="s">
        <v>48</v>
      </c>
      <c r="C3" s="59"/>
      <c r="D3" s="60"/>
      <c r="E3" s="60"/>
    </row>
    <row r="4" spans="2:5" x14ac:dyDescent="0.25">
      <c r="B4" s="61" t="s">
        <v>49</v>
      </c>
      <c r="C4" s="62"/>
      <c r="D4" s="60"/>
      <c r="E4" s="60"/>
    </row>
    <row r="5" spans="2:5" x14ac:dyDescent="0.25">
      <c r="B5" s="63" t="s">
        <v>50</v>
      </c>
      <c r="C5" s="62"/>
      <c r="D5" s="64"/>
      <c r="E5" s="60"/>
    </row>
    <row r="6" spans="2:5" x14ac:dyDescent="0.25">
      <c r="B6" s="65"/>
      <c r="C6" s="66"/>
      <c r="D6" s="65"/>
      <c r="E6" s="65"/>
    </row>
    <row r="7" spans="2:5" ht="15.75" thickBot="1" x14ac:dyDescent="0.3">
      <c r="B7" s="65"/>
      <c r="C7" s="66"/>
      <c r="D7" s="65"/>
      <c r="E7" s="65"/>
    </row>
    <row r="8" spans="2:5" ht="15.75" thickBot="1" x14ac:dyDescent="0.3">
      <c r="B8" s="119" t="s">
        <v>18</v>
      </c>
      <c r="C8" s="120"/>
      <c r="D8" s="120"/>
      <c r="E8" s="121"/>
    </row>
    <row r="9" spans="2:5" x14ac:dyDescent="0.25">
      <c r="B9" s="67"/>
      <c r="C9" s="67"/>
      <c r="D9" s="67"/>
      <c r="E9" s="67"/>
    </row>
    <row r="10" spans="2:5" x14ac:dyDescent="0.25">
      <c r="B10" s="68" t="s">
        <v>19</v>
      </c>
      <c r="C10" s="52"/>
      <c r="D10" s="53"/>
      <c r="E10" s="54"/>
    </row>
    <row r="11" spans="2:5" x14ac:dyDescent="0.25">
      <c r="B11" s="68" t="s">
        <v>20</v>
      </c>
      <c r="C11" s="52"/>
      <c r="D11" s="53"/>
      <c r="E11" s="54"/>
    </row>
    <row r="12" spans="2:5" x14ac:dyDescent="0.25">
      <c r="B12" s="68" t="s">
        <v>21</v>
      </c>
      <c r="C12" s="52"/>
      <c r="D12" s="53"/>
      <c r="E12" s="54"/>
    </row>
    <row r="13" spans="2:5" x14ac:dyDescent="0.25">
      <c r="B13" s="68" t="s">
        <v>22</v>
      </c>
      <c r="C13" s="52"/>
      <c r="D13" s="53"/>
      <c r="E13" s="54"/>
    </row>
    <row r="14" spans="2:5" x14ac:dyDescent="0.25">
      <c r="B14" s="68" t="s">
        <v>23</v>
      </c>
      <c r="C14" s="52"/>
      <c r="D14" s="53"/>
      <c r="E14" s="54"/>
    </row>
    <row r="15" spans="2:5" x14ac:dyDescent="0.25">
      <c r="B15" s="68" t="s">
        <v>24</v>
      </c>
      <c r="C15" s="52"/>
      <c r="D15" s="53"/>
      <c r="E15" s="54"/>
    </row>
    <row r="16" spans="2:5" x14ac:dyDescent="0.25">
      <c r="B16" s="68" t="s">
        <v>25</v>
      </c>
      <c r="C16" s="52"/>
      <c r="D16" s="53"/>
      <c r="E16" s="54"/>
    </row>
    <row r="18" spans="2:10" ht="15.75" thickBot="1" x14ac:dyDescent="0.3"/>
    <row r="19" spans="2:10" ht="15.75" thickBot="1" x14ac:dyDescent="0.3">
      <c r="B19" s="122" t="s">
        <v>35</v>
      </c>
      <c r="C19" s="123"/>
      <c r="D19" s="123"/>
      <c r="E19" s="124"/>
      <c r="F19" s="69"/>
      <c r="G19" s="69"/>
      <c r="H19" s="69"/>
      <c r="I19" s="69"/>
      <c r="J19" s="69"/>
    </row>
    <row r="20" spans="2:10" x14ac:dyDescent="0.25">
      <c r="B20" s="70"/>
      <c r="C20" s="70"/>
      <c r="D20" s="70"/>
      <c r="E20" s="70"/>
      <c r="F20" s="69"/>
      <c r="G20" s="69"/>
      <c r="H20" s="69"/>
      <c r="I20" s="69"/>
      <c r="J20" s="69"/>
    </row>
    <row r="21" spans="2:10" ht="14.45" customHeight="1" x14ac:dyDescent="0.25">
      <c r="B21" s="117" t="s">
        <v>34</v>
      </c>
      <c r="C21" s="117"/>
      <c r="D21" s="117"/>
      <c r="E21" s="117"/>
      <c r="F21" s="71"/>
      <c r="G21" s="71"/>
      <c r="H21" s="71"/>
      <c r="I21" s="71"/>
      <c r="J21" s="71"/>
    </row>
    <row r="22" spans="2:10" x14ac:dyDescent="0.25">
      <c r="B22" s="117"/>
      <c r="C22" s="117"/>
      <c r="D22" s="117"/>
      <c r="E22" s="117"/>
      <c r="F22" s="71"/>
      <c r="G22" s="71"/>
      <c r="H22" s="71"/>
      <c r="I22" s="71"/>
      <c r="J22" s="71"/>
    </row>
    <row r="23" spans="2:10" x14ac:dyDescent="0.25">
      <c r="B23" s="117"/>
      <c r="C23" s="117"/>
      <c r="D23" s="117"/>
      <c r="E23" s="117"/>
      <c r="F23" s="71"/>
      <c r="G23" s="71"/>
      <c r="H23" s="71"/>
      <c r="I23" s="71"/>
      <c r="J23" s="71"/>
    </row>
    <row r="24" spans="2:10" x14ac:dyDescent="0.25">
      <c r="B24" s="117" t="s">
        <v>0</v>
      </c>
      <c r="C24" s="118"/>
      <c r="D24" s="118"/>
      <c r="E24" s="118"/>
      <c r="F24" s="71"/>
      <c r="G24" s="71"/>
      <c r="H24" s="71"/>
      <c r="I24" s="71"/>
      <c r="J24" s="71"/>
    </row>
    <row r="25" spans="2:10" x14ac:dyDescent="0.25">
      <c r="B25" s="117"/>
      <c r="C25" s="118"/>
      <c r="D25" s="118"/>
      <c r="E25" s="118"/>
      <c r="F25" s="71"/>
      <c r="G25" s="71"/>
      <c r="H25" s="71"/>
      <c r="I25" s="71"/>
      <c r="J25" s="71"/>
    </row>
    <row r="26" spans="2:10" x14ac:dyDescent="0.25">
      <c r="B26" s="117"/>
      <c r="C26" s="118"/>
      <c r="D26" s="118"/>
      <c r="E26" s="118"/>
      <c r="F26" s="71"/>
      <c r="G26" s="71"/>
      <c r="H26" s="71"/>
      <c r="I26" s="71"/>
      <c r="J26" s="71"/>
    </row>
    <row r="27" spans="2:10" x14ac:dyDescent="0.25">
      <c r="B27" s="117"/>
      <c r="C27" s="118"/>
      <c r="D27" s="118"/>
      <c r="E27" s="118"/>
      <c r="F27" s="71"/>
      <c r="G27" s="71"/>
      <c r="H27" s="71"/>
      <c r="I27" s="71"/>
      <c r="J27" s="71"/>
    </row>
    <row r="28" spans="2:10" x14ac:dyDescent="0.25">
      <c r="B28" s="117"/>
      <c r="C28" s="118"/>
      <c r="D28" s="118"/>
      <c r="E28" s="118"/>
      <c r="F28" s="71"/>
      <c r="G28" s="71"/>
      <c r="H28" s="71"/>
      <c r="I28" s="71"/>
      <c r="J28" s="71"/>
    </row>
    <row r="29" spans="2:10" x14ac:dyDescent="0.25">
      <c r="B29" s="117" t="s">
        <v>36</v>
      </c>
      <c r="C29" s="118"/>
      <c r="D29" s="118"/>
      <c r="E29" s="118"/>
      <c r="F29" s="71"/>
      <c r="G29" s="71"/>
      <c r="H29" s="71"/>
      <c r="I29" s="71"/>
      <c r="J29" s="71"/>
    </row>
    <row r="30" spans="2:10" x14ac:dyDescent="0.25">
      <c r="B30" s="117"/>
      <c r="C30" s="118"/>
      <c r="D30" s="118"/>
      <c r="E30" s="118"/>
      <c r="F30" s="71"/>
      <c r="G30" s="71"/>
      <c r="H30" s="71"/>
      <c r="I30" s="71"/>
      <c r="J30" s="71"/>
    </row>
    <row r="31" spans="2:10" x14ac:dyDescent="0.25">
      <c r="B31" s="117"/>
      <c r="C31" s="118"/>
      <c r="D31" s="118"/>
      <c r="E31" s="118"/>
      <c r="F31" s="71"/>
      <c r="G31" s="71"/>
      <c r="H31" s="71"/>
      <c r="I31" s="71"/>
      <c r="J31" s="71"/>
    </row>
    <row r="32" spans="2:10" x14ac:dyDescent="0.25">
      <c r="B32" s="117"/>
      <c r="C32" s="118"/>
      <c r="D32" s="118"/>
      <c r="E32" s="118"/>
      <c r="F32" s="71"/>
      <c r="G32" s="71"/>
      <c r="H32" s="71"/>
      <c r="I32" s="71"/>
      <c r="J32" s="71"/>
    </row>
    <row r="33" spans="2:10" x14ac:dyDescent="0.25">
      <c r="B33" s="117"/>
      <c r="C33" s="118"/>
      <c r="D33" s="118"/>
      <c r="E33" s="118"/>
      <c r="F33" s="71"/>
      <c r="G33" s="71"/>
      <c r="H33" s="71"/>
      <c r="I33" s="71"/>
      <c r="J33" s="71"/>
    </row>
    <row r="34" spans="2:10" ht="28.9" customHeight="1" x14ac:dyDescent="0.25">
      <c r="B34" s="117" t="s">
        <v>37</v>
      </c>
      <c r="C34" s="118"/>
      <c r="D34" s="118"/>
      <c r="E34" s="118"/>
      <c r="F34" s="71"/>
      <c r="G34" s="71"/>
      <c r="H34" s="71"/>
      <c r="I34" s="71"/>
      <c r="J34" s="71"/>
    </row>
    <row r="35" spans="2:10" x14ac:dyDescent="0.25">
      <c r="B35" s="117"/>
      <c r="C35" s="118"/>
      <c r="D35" s="118"/>
      <c r="E35" s="118"/>
      <c r="F35" s="71"/>
      <c r="G35" s="71"/>
      <c r="H35" s="71"/>
      <c r="I35" s="71"/>
      <c r="J35" s="71"/>
    </row>
    <row r="36" spans="2:10" x14ac:dyDescent="0.25">
      <c r="B36" s="117"/>
      <c r="C36" s="118"/>
      <c r="D36" s="118"/>
      <c r="E36" s="118"/>
      <c r="F36" s="71"/>
      <c r="G36" s="71"/>
      <c r="H36" s="71"/>
      <c r="I36" s="71"/>
      <c r="J36" s="71"/>
    </row>
    <row r="37" spans="2:10" x14ac:dyDescent="0.25">
      <c r="B37" s="117"/>
      <c r="C37" s="118"/>
      <c r="D37" s="118"/>
      <c r="E37" s="118"/>
    </row>
    <row r="38" spans="2:10" x14ac:dyDescent="0.25">
      <c r="B38" s="117"/>
      <c r="C38" s="118"/>
      <c r="D38" s="118"/>
      <c r="E38" s="118"/>
    </row>
  </sheetData>
  <sheetProtection algorithmName="SHA-512" hashValue="nlVBgh80bZwbUr+KcUgb+Vk/X07+vnllnxhJ52ESfwkebycaeqio+BsRffgtwQHG73YSnTWgjStS+cpqthmH4g==" saltValue="6dHfOPy9sQV9EiiCRJuJWQ==" spinCount="100000" sheet="1" objects="1" scenarios="1"/>
  <mergeCells count="9">
    <mergeCell ref="B34:B38"/>
    <mergeCell ref="C24:E28"/>
    <mergeCell ref="C29:E33"/>
    <mergeCell ref="C34:E38"/>
    <mergeCell ref="B8:E8"/>
    <mergeCell ref="B19:E19"/>
    <mergeCell ref="B21:E23"/>
    <mergeCell ref="B24:B28"/>
    <mergeCell ref="B29:B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48E6A-EC06-42D7-BE29-7874C257EFED}">
  <sheetPr>
    <pageSetUpPr fitToPage="1"/>
  </sheetPr>
  <dimension ref="B1:AG177"/>
  <sheetViews>
    <sheetView showGridLines="0" tabSelected="1" zoomScale="110" zoomScaleNormal="110" workbookViewId="0">
      <selection activeCell="G74" sqref="G74:AD109"/>
    </sheetView>
  </sheetViews>
  <sheetFormatPr defaultRowHeight="15" x14ac:dyDescent="0.25"/>
  <cols>
    <col min="1" max="1" width="9.140625" style="35"/>
    <col min="2" max="2" width="10.5703125" style="35" customWidth="1"/>
    <col min="3" max="3" width="4" style="35" customWidth="1"/>
    <col min="4" max="4" width="18.42578125" style="35" customWidth="1"/>
    <col min="5" max="5" width="10.85546875" style="35" bestFit="1" customWidth="1"/>
    <col min="6" max="7" width="11.85546875" style="35" customWidth="1"/>
    <col min="8" max="8" width="10.7109375" style="35" bestFit="1" customWidth="1"/>
    <col min="9" max="9" width="9.140625" style="35"/>
    <col min="10" max="10" width="8.85546875" style="35" customWidth="1"/>
    <col min="11" max="11" width="8.7109375" style="35" customWidth="1"/>
    <col min="12" max="16384" width="9.140625" style="35"/>
  </cols>
  <sheetData>
    <row r="1" spans="4:18" x14ac:dyDescent="0.25">
      <c r="I1" s="72"/>
      <c r="J1" s="73"/>
      <c r="K1" s="73"/>
      <c r="L1" s="73"/>
      <c r="M1" s="73"/>
      <c r="N1" s="73"/>
      <c r="O1" s="73"/>
      <c r="P1" s="73"/>
      <c r="Q1" s="73"/>
    </row>
    <row r="2" spans="4:18" x14ac:dyDescent="0.25">
      <c r="D2" s="74" t="s">
        <v>0</v>
      </c>
      <c r="I2" s="72"/>
      <c r="J2" s="73"/>
      <c r="K2" s="73"/>
      <c r="L2" s="73"/>
      <c r="M2" s="73"/>
      <c r="N2" s="73"/>
      <c r="O2" s="73"/>
      <c r="P2" s="73"/>
      <c r="Q2" s="73"/>
    </row>
    <row r="3" spans="4:18" x14ac:dyDescent="0.25">
      <c r="D3" s="74" t="s">
        <v>14</v>
      </c>
      <c r="I3" s="72"/>
      <c r="J3" s="73"/>
      <c r="K3" s="73"/>
      <c r="L3" s="73"/>
      <c r="M3" s="73"/>
      <c r="N3" s="73"/>
      <c r="O3" s="73"/>
      <c r="P3" s="73"/>
      <c r="Q3" s="73"/>
    </row>
    <row r="4" spans="4:18" x14ac:dyDescent="0.25">
      <c r="D4" s="74"/>
      <c r="I4" s="75"/>
      <c r="J4" s="76"/>
      <c r="K4" s="76"/>
      <c r="L4" s="76"/>
      <c r="M4" s="76"/>
      <c r="N4" s="76"/>
      <c r="O4" s="76"/>
      <c r="P4" s="76"/>
      <c r="Q4" s="76"/>
    </row>
    <row r="5" spans="4:18" ht="14.45" customHeight="1" x14ac:dyDescent="0.25">
      <c r="D5" s="44" t="s">
        <v>1</v>
      </c>
      <c r="E5" s="45"/>
      <c r="F5" s="45"/>
      <c r="G5" s="46"/>
      <c r="I5" s="44" t="s">
        <v>2</v>
      </c>
      <c r="J5" s="45"/>
      <c r="K5" s="45"/>
      <c r="L5" s="46"/>
      <c r="N5" s="44" t="s">
        <v>2</v>
      </c>
      <c r="O5" s="45"/>
      <c r="P5" s="45"/>
      <c r="Q5" s="46"/>
    </row>
    <row r="6" spans="4:18" x14ac:dyDescent="0.25">
      <c r="D6" s="51"/>
      <c r="E6" s="48"/>
      <c r="F6" s="48"/>
      <c r="G6" s="49"/>
      <c r="I6" s="47" t="s">
        <v>15</v>
      </c>
      <c r="J6" s="48"/>
      <c r="K6" s="48"/>
      <c r="L6" s="49"/>
      <c r="N6" s="47" t="s">
        <v>16</v>
      </c>
      <c r="O6" s="48"/>
      <c r="P6" s="48"/>
      <c r="Q6" s="49"/>
    </row>
    <row r="7" spans="4:18" x14ac:dyDescent="0.25">
      <c r="D7" s="37" t="s">
        <v>3</v>
      </c>
      <c r="E7" s="38"/>
      <c r="F7" s="38"/>
      <c r="G7" s="39"/>
      <c r="I7" s="37" t="s">
        <v>4</v>
      </c>
      <c r="J7" s="38"/>
      <c r="K7" s="50"/>
      <c r="L7" s="39"/>
      <c r="N7" s="37" t="s">
        <v>4</v>
      </c>
      <c r="O7" s="38"/>
      <c r="P7" s="50"/>
      <c r="Q7" s="39"/>
    </row>
    <row r="8" spans="4:18" x14ac:dyDescent="0.25">
      <c r="D8" s="40" t="s">
        <v>5</v>
      </c>
      <c r="E8" s="40">
        <v>2021</v>
      </c>
      <c r="F8" s="40">
        <v>2022</v>
      </c>
      <c r="G8" s="41">
        <v>2023</v>
      </c>
      <c r="I8" s="40" t="s">
        <v>5</v>
      </c>
      <c r="J8" s="40">
        <v>2021</v>
      </c>
      <c r="K8" s="40">
        <v>2022</v>
      </c>
      <c r="L8" s="41">
        <v>2023</v>
      </c>
      <c r="N8" s="40" t="s">
        <v>5</v>
      </c>
      <c r="O8" s="40">
        <v>2021</v>
      </c>
      <c r="P8" s="40">
        <v>2022</v>
      </c>
      <c r="Q8" s="41">
        <v>2023</v>
      </c>
    </row>
    <row r="9" spans="4:18" ht="14.45" customHeight="1" x14ac:dyDescent="0.25">
      <c r="D9" s="31">
        <v>1</v>
      </c>
      <c r="E9" s="32">
        <f t="shared" ref="E9:E20" si="0">E28+E74</f>
        <v>17975</v>
      </c>
      <c r="F9" s="32">
        <f t="shared" ref="F9:F20" si="1">E40+E86</f>
        <v>22932</v>
      </c>
      <c r="G9" s="32">
        <f t="shared" ref="G9:G20" si="2">E52+E98</f>
        <v>22601</v>
      </c>
      <c r="I9" s="31">
        <v>1</v>
      </c>
      <c r="J9" s="29"/>
      <c r="K9" s="29"/>
      <c r="L9" s="29"/>
      <c r="N9" s="31">
        <v>1</v>
      </c>
      <c r="O9" s="29"/>
      <c r="P9" s="29"/>
      <c r="Q9" s="29"/>
      <c r="R9" s="77"/>
    </row>
    <row r="10" spans="4:18" x14ac:dyDescent="0.25">
      <c r="D10" s="31">
        <f t="shared" ref="D10:D20" si="3">D9+1</f>
        <v>2</v>
      </c>
      <c r="E10" s="32">
        <f t="shared" si="0"/>
        <v>6648</v>
      </c>
      <c r="F10" s="32">
        <f t="shared" si="1"/>
        <v>16412</v>
      </c>
      <c r="G10" s="32">
        <f t="shared" si="2"/>
        <v>20340</v>
      </c>
      <c r="I10" s="31">
        <f t="shared" ref="I10:I20" si="4">I9+1</f>
        <v>2</v>
      </c>
      <c r="J10" s="29"/>
      <c r="K10" s="29"/>
      <c r="L10" s="29"/>
      <c r="N10" s="31">
        <f t="shared" ref="N10:N20" si="5">N9+1</f>
        <v>2</v>
      </c>
      <c r="O10" s="29"/>
      <c r="P10" s="29"/>
      <c r="Q10" s="29"/>
      <c r="R10" s="77"/>
    </row>
    <row r="11" spans="4:18" x14ac:dyDescent="0.25">
      <c r="D11" s="31">
        <f t="shared" si="3"/>
        <v>3</v>
      </c>
      <c r="E11" s="32">
        <f t="shared" si="0"/>
        <v>6566</v>
      </c>
      <c r="F11" s="32">
        <f t="shared" si="1"/>
        <v>17911</v>
      </c>
      <c r="G11" s="32">
        <f t="shared" si="2"/>
        <v>25863</v>
      </c>
      <c r="I11" s="31">
        <f t="shared" si="4"/>
        <v>3</v>
      </c>
      <c r="J11" s="29"/>
      <c r="K11" s="29"/>
      <c r="L11" s="29"/>
      <c r="N11" s="31">
        <f t="shared" si="5"/>
        <v>3</v>
      </c>
      <c r="O11" s="29"/>
      <c r="P11" s="29"/>
      <c r="Q11" s="29"/>
      <c r="R11" s="77"/>
    </row>
    <row r="12" spans="4:18" x14ac:dyDescent="0.25">
      <c r="D12" s="31">
        <f t="shared" si="3"/>
        <v>4</v>
      </c>
      <c r="E12" s="32">
        <f t="shared" si="0"/>
        <v>11778</v>
      </c>
      <c r="F12" s="32">
        <f t="shared" si="1"/>
        <v>12573</v>
      </c>
      <c r="G12" s="32">
        <f t="shared" si="2"/>
        <v>21870</v>
      </c>
      <c r="I12" s="31">
        <f t="shared" si="4"/>
        <v>4</v>
      </c>
      <c r="J12" s="29"/>
      <c r="K12" s="29"/>
      <c r="L12" s="29"/>
      <c r="N12" s="31">
        <f t="shared" si="5"/>
        <v>4</v>
      </c>
      <c r="O12" s="29"/>
      <c r="P12" s="29"/>
      <c r="Q12" s="29"/>
      <c r="R12" s="77"/>
    </row>
    <row r="13" spans="4:18" x14ac:dyDescent="0.25">
      <c r="D13" s="31">
        <f t="shared" si="3"/>
        <v>5</v>
      </c>
      <c r="E13" s="32">
        <f t="shared" si="0"/>
        <v>17137</v>
      </c>
      <c r="F13" s="32">
        <f t="shared" si="1"/>
        <v>7744</v>
      </c>
      <c r="G13" s="32">
        <f t="shared" si="2"/>
        <v>10450</v>
      </c>
      <c r="I13" s="31">
        <f t="shared" si="4"/>
        <v>5</v>
      </c>
      <c r="J13" s="29"/>
      <c r="K13" s="29"/>
      <c r="L13" s="29"/>
      <c r="N13" s="31">
        <f t="shared" si="5"/>
        <v>5</v>
      </c>
      <c r="O13" s="29"/>
      <c r="P13" s="29"/>
      <c r="Q13" s="29"/>
      <c r="R13" s="77"/>
    </row>
    <row r="14" spans="4:18" x14ac:dyDescent="0.25">
      <c r="D14" s="31">
        <f t="shared" si="3"/>
        <v>6</v>
      </c>
      <c r="E14" s="32">
        <f t="shared" si="0"/>
        <v>10242</v>
      </c>
      <c r="F14" s="32">
        <f t="shared" si="1"/>
        <v>9678</v>
      </c>
      <c r="G14" s="32">
        <f t="shared" si="2"/>
        <v>13814</v>
      </c>
      <c r="I14" s="31">
        <f t="shared" si="4"/>
        <v>6</v>
      </c>
      <c r="J14" s="29"/>
      <c r="K14" s="29"/>
      <c r="L14" s="29"/>
      <c r="N14" s="31">
        <f t="shared" si="5"/>
        <v>6</v>
      </c>
      <c r="O14" s="29"/>
      <c r="P14" s="29"/>
      <c r="Q14" s="29"/>
      <c r="R14" s="77"/>
    </row>
    <row r="15" spans="4:18" x14ac:dyDescent="0.25">
      <c r="D15" s="31">
        <f t="shared" si="3"/>
        <v>7</v>
      </c>
      <c r="E15" s="32">
        <f t="shared" si="0"/>
        <v>11130</v>
      </c>
      <c r="F15" s="32">
        <f t="shared" si="1"/>
        <v>9508</v>
      </c>
      <c r="G15" s="32">
        <f t="shared" si="2"/>
        <v>9058</v>
      </c>
      <c r="I15" s="31">
        <f t="shared" si="4"/>
        <v>7</v>
      </c>
      <c r="J15" s="29"/>
      <c r="K15" s="29"/>
      <c r="L15" s="29"/>
      <c r="N15" s="31">
        <f t="shared" si="5"/>
        <v>7</v>
      </c>
      <c r="O15" s="29"/>
      <c r="P15" s="29"/>
      <c r="Q15" s="29"/>
      <c r="R15" s="77"/>
    </row>
    <row r="16" spans="4:18" x14ac:dyDescent="0.25">
      <c r="D16" s="31">
        <f t="shared" si="3"/>
        <v>8</v>
      </c>
      <c r="E16" s="32">
        <f t="shared" si="0"/>
        <v>13634</v>
      </c>
      <c r="F16" s="32">
        <f t="shared" si="1"/>
        <v>12885</v>
      </c>
      <c r="G16" s="32">
        <f t="shared" si="2"/>
        <v>18139</v>
      </c>
      <c r="I16" s="31">
        <f t="shared" si="4"/>
        <v>8</v>
      </c>
      <c r="J16" s="29"/>
      <c r="K16" s="29"/>
      <c r="L16" s="29"/>
      <c r="N16" s="31">
        <f t="shared" si="5"/>
        <v>8</v>
      </c>
      <c r="O16" s="29"/>
      <c r="P16" s="29"/>
      <c r="Q16" s="29"/>
      <c r="R16" s="77"/>
    </row>
    <row r="17" spans="2:31" x14ac:dyDescent="0.25">
      <c r="D17" s="31">
        <f t="shared" si="3"/>
        <v>9</v>
      </c>
      <c r="E17" s="32">
        <f t="shared" si="0"/>
        <v>17202</v>
      </c>
      <c r="F17" s="32">
        <f t="shared" si="1"/>
        <v>19233</v>
      </c>
      <c r="G17" s="32">
        <f t="shared" si="2"/>
        <v>24600</v>
      </c>
      <c r="I17" s="31">
        <f t="shared" si="4"/>
        <v>9</v>
      </c>
      <c r="J17" s="29"/>
      <c r="K17" s="29"/>
      <c r="L17" s="29"/>
      <c r="N17" s="31">
        <f t="shared" si="5"/>
        <v>9</v>
      </c>
      <c r="O17" s="29"/>
      <c r="P17" s="29"/>
      <c r="Q17" s="29"/>
      <c r="R17" s="77"/>
    </row>
    <row r="18" spans="2:31" x14ac:dyDescent="0.25">
      <c r="D18" s="31">
        <f t="shared" si="3"/>
        <v>10</v>
      </c>
      <c r="E18" s="32">
        <f t="shared" si="0"/>
        <v>12123</v>
      </c>
      <c r="F18" s="32">
        <f t="shared" si="1"/>
        <v>16382</v>
      </c>
      <c r="G18" s="32">
        <f t="shared" si="2"/>
        <v>23319</v>
      </c>
      <c r="I18" s="31">
        <f t="shared" si="4"/>
        <v>10</v>
      </c>
      <c r="J18" s="29"/>
      <c r="K18" s="29"/>
      <c r="L18" s="29"/>
      <c r="N18" s="31">
        <f t="shared" si="5"/>
        <v>10</v>
      </c>
      <c r="O18" s="29"/>
      <c r="P18" s="29"/>
      <c r="Q18" s="29"/>
      <c r="R18" s="77"/>
    </row>
    <row r="19" spans="2:31" x14ac:dyDescent="0.25">
      <c r="D19" s="31">
        <f t="shared" si="3"/>
        <v>11</v>
      </c>
      <c r="E19" s="32">
        <f t="shared" si="0"/>
        <v>13311</v>
      </c>
      <c r="F19" s="32">
        <f t="shared" si="1"/>
        <v>21843</v>
      </c>
      <c r="G19" s="32">
        <f t="shared" si="2"/>
        <v>19644</v>
      </c>
      <c r="I19" s="31">
        <f t="shared" si="4"/>
        <v>11</v>
      </c>
      <c r="J19" s="29"/>
      <c r="K19" s="29"/>
      <c r="L19" s="29"/>
      <c r="N19" s="31">
        <f t="shared" si="5"/>
        <v>11</v>
      </c>
      <c r="O19" s="29"/>
      <c r="P19" s="29"/>
      <c r="Q19" s="29"/>
      <c r="R19" s="77"/>
    </row>
    <row r="20" spans="2:31" x14ac:dyDescent="0.25">
      <c r="D20" s="31">
        <f t="shared" si="3"/>
        <v>12</v>
      </c>
      <c r="E20" s="32">
        <f t="shared" si="0"/>
        <v>11629</v>
      </c>
      <c r="F20" s="32">
        <f t="shared" si="1"/>
        <v>23345</v>
      </c>
      <c r="G20" s="32">
        <f t="shared" si="2"/>
        <v>19826</v>
      </c>
      <c r="I20" s="31">
        <f t="shared" si="4"/>
        <v>12</v>
      </c>
      <c r="J20" s="29"/>
      <c r="K20" s="29"/>
      <c r="L20" s="29"/>
      <c r="N20" s="31">
        <f t="shared" si="5"/>
        <v>12</v>
      </c>
      <c r="O20" s="29"/>
      <c r="P20" s="29"/>
      <c r="Q20" s="29"/>
      <c r="R20" s="77"/>
    </row>
    <row r="21" spans="2:31" x14ac:dyDescent="0.25">
      <c r="D21" s="31" t="s">
        <v>6</v>
      </c>
      <c r="E21" s="32">
        <f>SUM(E9:E20)</f>
        <v>149375</v>
      </c>
      <c r="F21" s="32">
        <f>SUM(F9:F20)</f>
        <v>190446</v>
      </c>
      <c r="G21" s="32">
        <f>SUM(G9:G20)</f>
        <v>229524</v>
      </c>
      <c r="I21" s="42" t="s">
        <v>17</v>
      </c>
      <c r="J21" s="43">
        <f>SUMPRODUCT(E9:E20,J9:J20)/E21</f>
        <v>0</v>
      </c>
      <c r="K21" s="43">
        <f>SUMPRODUCT(F9:F20,K9:K20)/F21</f>
        <v>0</v>
      </c>
      <c r="L21" s="43">
        <f>SUMPRODUCT(G9:G20,L9:L20)/G21</f>
        <v>0</v>
      </c>
      <c r="N21" s="42" t="s">
        <v>17</v>
      </c>
      <c r="O21" s="43">
        <f>SUMPRODUCT(E9:E20,O9:O20)/E21</f>
        <v>0</v>
      </c>
      <c r="P21" s="43">
        <f>SUMPRODUCT(F9:F20,P9:P20)/F21</f>
        <v>0</v>
      </c>
      <c r="Q21" s="43">
        <f>SUMPRODUCT(G9:G20,Q9:Q20)/G21</f>
        <v>0</v>
      </c>
    </row>
    <row r="22" spans="2:31" x14ac:dyDescent="0.25">
      <c r="D22" s="78"/>
      <c r="E22" s="78"/>
      <c r="F22" s="78"/>
      <c r="H22" s="78"/>
    </row>
    <row r="23" spans="2:31" x14ac:dyDescent="0.25">
      <c r="E23" s="79"/>
      <c r="F23" s="79"/>
    </row>
    <row r="24" spans="2:31" x14ac:dyDescent="0.25">
      <c r="D24" s="74" t="s">
        <v>7</v>
      </c>
    </row>
    <row r="26" spans="2:31" x14ac:dyDescent="0.25">
      <c r="D26" s="74" t="s">
        <v>8</v>
      </c>
      <c r="E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</row>
    <row r="27" spans="2:31" x14ac:dyDescent="0.25">
      <c r="D27" s="30" t="s">
        <v>9</v>
      </c>
      <c r="E27" s="30" t="s">
        <v>10</v>
      </c>
      <c r="F27" s="30" t="s">
        <v>11</v>
      </c>
      <c r="G27" s="30">
        <v>1</v>
      </c>
      <c r="H27" s="30">
        <f>G27+1</f>
        <v>2</v>
      </c>
      <c r="I27" s="30">
        <f t="shared" ref="I27:AD27" si="6">H27+1</f>
        <v>3</v>
      </c>
      <c r="J27" s="30">
        <f t="shared" si="6"/>
        <v>4</v>
      </c>
      <c r="K27" s="30">
        <f t="shared" si="6"/>
        <v>5</v>
      </c>
      <c r="L27" s="30">
        <f t="shared" si="6"/>
        <v>6</v>
      </c>
      <c r="M27" s="30">
        <f t="shared" si="6"/>
        <v>7</v>
      </c>
      <c r="N27" s="30">
        <f t="shared" si="6"/>
        <v>8</v>
      </c>
      <c r="O27" s="30">
        <f t="shared" si="6"/>
        <v>9</v>
      </c>
      <c r="P27" s="30">
        <f t="shared" si="6"/>
        <v>10</v>
      </c>
      <c r="Q27" s="30">
        <f t="shared" si="6"/>
        <v>11</v>
      </c>
      <c r="R27" s="30">
        <f t="shared" si="6"/>
        <v>12</v>
      </c>
      <c r="S27" s="30">
        <f t="shared" si="6"/>
        <v>13</v>
      </c>
      <c r="T27" s="30">
        <f t="shared" si="6"/>
        <v>14</v>
      </c>
      <c r="U27" s="30">
        <f t="shared" si="6"/>
        <v>15</v>
      </c>
      <c r="V27" s="30">
        <f t="shared" si="6"/>
        <v>16</v>
      </c>
      <c r="W27" s="30">
        <f t="shared" si="6"/>
        <v>17</v>
      </c>
      <c r="X27" s="30">
        <f t="shared" si="6"/>
        <v>18</v>
      </c>
      <c r="Y27" s="30">
        <f t="shared" si="6"/>
        <v>19</v>
      </c>
      <c r="Z27" s="30">
        <f t="shared" si="6"/>
        <v>20</v>
      </c>
      <c r="AA27" s="30">
        <f t="shared" si="6"/>
        <v>21</v>
      </c>
      <c r="AB27" s="30">
        <f t="shared" si="6"/>
        <v>22</v>
      </c>
      <c r="AC27" s="30">
        <f t="shared" si="6"/>
        <v>23</v>
      </c>
      <c r="AD27" s="30">
        <f t="shared" si="6"/>
        <v>24</v>
      </c>
    </row>
    <row r="28" spans="2:31" x14ac:dyDescent="0.25">
      <c r="B28" s="80"/>
      <c r="D28" s="31">
        <f t="shared" ref="D28:D63" si="7">NETWORKDAYS(F28,EOMONTH(F28,0),D$117:D$146)</f>
        <v>20</v>
      </c>
      <c r="E28" s="32">
        <f t="shared" ref="E28:E52" si="8">D28*SUM(G28:AD28)</f>
        <v>10220</v>
      </c>
      <c r="F28" s="33">
        <v>44197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11</v>
      </c>
      <c r="Q28" s="34">
        <v>19</v>
      </c>
      <c r="R28" s="34">
        <v>17</v>
      </c>
      <c r="S28" s="34">
        <v>20</v>
      </c>
      <c r="T28" s="34">
        <v>6</v>
      </c>
      <c r="U28" s="34">
        <v>0</v>
      </c>
      <c r="V28" s="34">
        <v>0</v>
      </c>
      <c r="W28" s="34">
        <v>0</v>
      </c>
      <c r="X28" s="34">
        <v>40</v>
      </c>
      <c r="Y28" s="34">
        <v>79</v>
      </c>
      <c r="Z28" s="34">
        <v>79</v>
      </c>
      <c r="AA28" s="34">
        <v>84</v>
      </c>
      <c r="AB28" s="34">
        <v>80</v>
      </c>
      <c r="AC28" s="34">
        <v>55</v>
      </c>
      <c r="AD28" s="34">
        <v>21</v>
      </c>
      <c r="AE28" s="78"/>
    </row>
    <row r="29" spans="2:31" x14ac:dyDescent="0.25">
      <c r="B29" s="80"/>
      <c r="D29" s="31">
        <f t="shared" si="7"/>
        <v>20</v>
      </c>
      <c r="E29" s="32">
        <f t="shared" si="8"/>
        <v>4520</v>
      </c>
      <c r="F29" s="33">
        <v>44228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45</v>
      </c>
      <c r="Z29" s="34">
        <v>53</v>
      </c>
      <c r="AA29" s="34">
        <v>54</v>
      </c>
      <c r="AB29" s="34">
        <v>48</v>
      </c>
      <c r="AC29" s="34">
        <v>26</v>
      </c>
      <c r="AD29" s="34">
        <v>0</v>
      </c>
      <c r="AE29" s="78"/>
    </row>
    <row r="30" spans="2:31" x14ac:dyDescent="0.25">
      <c r="B30" s="80"/>
      <c r="D30" s="31">
        <f t="shared" si="7"/>
        <v>23</v>
      </c>
      <c r="E30" s="32">
        <f t="shared" si="8"/>
        <v>4830</v>
      </c>
      <c r="F30" s="33">
        <v>44256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54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34</v>
      </c>
      <c r="AA30" s="34">
        <v>52</v>
      </c>
      <c r="AB30" s="34">
        <v>45</v>
      </c>
      <c r="AC30" s="34">
        <v>25</v>
      </c>
      <c r="AD30" s="34">
        <v>0</v>
      </c>
      <c r="AE30" s="78"/>
    </row>
    <row r="31" spans="2:31" x14ac:dyDescent="0.25">
      <c r="B31" s="80"/>
      <c r="D31" s="31">
        <f t="shared" si="7"/>
        <v>22</v>
      </c>
      <c r="E31" s="32">
        <f t="shared" si="8"/>
        <v>8778</v>
      </c>
      <c r="F31" s="33">
        <v>44287</v>
      </c>
      <c r="G31" s="34">
        <v>8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74</v>
      </c>
      <c r="N31" s="34">
        <v>63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35</v>
      </c>
      <c r="AA31" s="34">
        <v>73</v>
      </c>
      <c r="AB31" s="34">
        <v>71</v>
      </c>
      <c r="AC31" s="34">
        <v>51</v>
      </c>
      <c r="AD31" s="34">
        <v>24</v>
      </c>
      <c r="AE31" s="78"/>
    </row>
    <row r="32" spans="2:31" x14ac:dyDescent="0.25">
      <c r="B32" s="80"/>
      <c r="D32" s="31">
        <f t="shared" si="7"/>
        <v>20</v>
      </c>
      <c r="E32" s="32">
        <f t="shared" si="8"/>
        <v>12000</v>
      </c>
      <c r="F32" s="33">
        <v>44317</v>
      </c>
      <c r="G32" s="34">
        <v>37</v>
      </c>
      <c r="H32" s="34">
        <v>20</v>
      </c>
      <c r="I32" s="34">
        <v>8</v>
      </c>
      <c r="J32" s="34">
        <v>0</v>
      </c>
      <c r="K32" s="34">
        <v>0</v>
      </c>
      <c r="L32" s="34">
        <v>5</v>
      </c>
      <c r="M32" s="34">
        <v>113</v>
      </c>
      <c r="N32" s="34">
        <v>13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40</v>
      </c>
      <c r="AA32" s="34">
        <v>106</v>
      </c>
      <c r="AB32" s="34">
        <v>110</v>
      </c>
      <c r="AC32" s="34">
        <v>88</v>
      </c>
      <c r="AD32" s="34">
        <v>60</v>
      </c>
      <c r="AE32" s="78"/>
    </row>
    <row r="33" spans="2:31" x14ac:dyDescent="0.25">
      <c r="B33" s="80"/>
      <c r="D33" s="31">
        <f t="shared" si="7"/>
        <v>22</v>
      </c>
      <c r="E33" s="32">
        <f t="shared" si="8"/>
        <v>8074</v>
      </c>
      <c r="F33" s="33">
        <v>44348</v>
      </c>
      <c r="G33" s="34">
        <v>20</v>
      </c>
      <c r="H33" s="34">
        <v>0</v>
      </c>
      <c r="I33" s="34">
        <v>0</v>
      </c>
      <c r="J33" s="34">
        <v>0</v>
      </c>
      <c r="K33" s="34">
        <v>0</v>
      </c>
      <c r="L33" s="34">
        <v>13</v>
      </c>
      <c r="M33" s="34">
        <v>64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72</v>
      </c>
      <c r="AB33" s="34">
        <v>91</v>
      </c>
      <c r="AC33" s="34">
        <v>68</v>
      </c>
      <c r="AD33" s="34">
        <v>39</v>
      </c>
      <c r="AE33" s="78"/>
    </row>
    <row r="34" spans="2:31" x14ac:dyDescent="0.25">
      <c r="B34" s="80"/>
      <c r="D34" s="31">
        <f t="shared" si="7"/>
        <v>21</v>
      </c>
      <c r="E34" s="32">
        <f t="shared" si="8"/>
        <v>8190</v>
      </c>
      <c r="F34" s="33">
        <v>44378</v>
      </c>
      <c r="G34" s="34">
        <v>29</v>
      </c>
      <c r="H34" s="34">
        <v>12</v>
      </c>
      <c r="I34" s="34">
        <v>0</v>
      </c>
      <c r="J34" s="34">
        <v>0</v>
      </c>
      <c r="K34" s="34">
        <v>0</v>
      </c>
      <c r="L34" s="34">
        <v>5</v>
      </c>
      <c r="M34" s="34">
        <v>51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80</v>
      </c>
      <c r="AB34" s="34">
        <v>92</v>
      </c>
      <c r="AC34" s="34">
        <v>73</v>
      </c>
      <c r="AD34" s="34">
        <v>48</v>
      </c>
      <c r="AE34" s="78"/>
    </row>
    <row r="35" spans="2:31" ht="14.25" customHeight="1" x14ac:dyDescent="0.25">
      <c r="B35" s="80"/>
      <c r="D35" s="31">
        <f t="shared" si="7"/>
        <v>22</v>
      </c>
      <c r="E35" s="32">
        <f t="shared" si="8"/>
        <v>9746</v>
      </c>
      <c r="F35" s="33">
        <v>44409</v>
      </c>
      <c r="G35" s="34">
        <v>21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81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42</v>
      </c>
      <c r="AA35" s="34">
        <v>91</v>
      </c>
      <c r="AB35" s="34">
        <v>94</v>
      </c>
      <c r="AC35" s="34">
        <v>71</v>
      </c>
      <c r="AD35" s="34">
        <v>43</v>
      </c>
      <c r="AE35" s="78"/>
    </row>
    <row r="36" spans="2:31" x14ac:dyDescent="0.25">
      <c r="B36" s="80"/>
      <c r="D36" s="31">
        <f t="shared" si="7"/>
        <v>21</v>
      </c>
      <c r="E36" s="32">
        <f t="shared" si="8"/>
        <v>12936</v>
      </c>
      <c r="F36" s="33">
        <v>44440</v>
      </c>
      <c r="G36" s="34">
        <v>7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65</v>
      </c>
      <c r="N36" s="34">
        <v>116</v>
      </c>
      <c r="O36" s="34">
        <v>0</v>
      </c>
      <c r="P36" s="34">
        <v>0</v>
      </c>
      <c r="Q36" s="34">
        <v>0</v>
      </c>
      <c r="R36" s="34">
        <v>0</v>
      </c>
      <c r="S36" s="34">
        <v>13</v>
      </c>
      <c r="T36" s="34">
        <v>20</v>
      </c>
      <c r="U36" s="34">
        <v>21</v>
      </c>
      <c r="V36" s="34">
        <v>22</v>
      </c>
      <c r="W36" s="34">
        <v>0</v>
      </c>
      <c r="X36" s="34">
        <v>0</v>
      </c>
      <c r="Y36" s="34">
        <v>0</v>
      </c>
      <c r="Z36" s="34">
        <v>79</v>
      </c>
      <c r="AA36" s="34">
        <v>93</v>
      </c>
      <c r="AB36" s="34">
        <v>86</v>
      </c>
      <c r="AC36" s="34">
        <v>61</v>
      </c>
      <c r="AD36" s="34">
        <v>33</v>
      </c>
      <c r="AE36" s="78"/>
    </row>
    <row r="37" spans="2:31" x14ac:dyDescent="0.25">
      <c r="B37" s="80"/>
      <c r="D37" s="31">
        <f t="shared" si="7"/>
        <v>21</v>
      </c>
      <c r="E37" s="32">
        <f t="shared" si="8"/>
        <v>9513</v>
      </c>
      <c r="F37" s="33">
        <v>44470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137</v>
      </c>
      <c r="O37" s="34">
        <v>20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40</v>
      </c>
      <c r="Z37" s="34">
        <v>64</v>
      </c>
      <c r="AA37" s="34">
        <v>70</v>
      </c>
      <c r="AB37" s="34">
        <v>63</v>
      </c>
      <c r="AC37" s="34">
        <v>43</v>
      </c>
      <c r="AD37" s="34">
        <v>16</v>
      </c>
      <c r="AE37" s="78"/>
    </row>
    <row r="38" spans="2:31" x14ac:dyDescent="0.25">
      <c r="B38" s="80"/>
      <c r="D38" s="31">
        <f t="shared" si="7"/>
        <v>21</v>
      </c>
      <c r="E38" s="32">
        <f t="shared" si="8"/>
        <v>9891</v>
      </c>
      <c r="F38" s="33">
        <v>44501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19</v>
      </c>
      <c r="O38" s="34">
        <v>16</v>
      </c>
      <c r="P38" s="34">
        <v>0</v>
      </c>
      <c r="Q38" s="34">
        <v>10</v>
      </c>
      <c r="R38" s="34">
        <v>5</v>
      </c>
      <c r="S38" s="34">
        <v>14</v>
      </c>
      <c r="T38" s="34">
        <v>8</v>
      </c>
      <c r="U38" s="34">
        <v>6</v>
      </c>
      <c r="V38" s="34">
        <v>0</v>
      </c>
      <c r="W38" s="34">
        <v>0</v>
      </c>
      <c r="X38" s="34">
        <v>40</v>
      </c>
      <c r="Y38" s="34">
        <v>68</v>
      </c>
      <c r="Z38" s="34">
        <v>70</v>
      </c>
      <c r="AA38" s="34">
        <v>75</v>
      </c>
      <c r="AB38" s="34">
        <v>69</v>
      </c>
      <c r="AC38" s="34">
        <v>48</v>
      </c>
      <c r="AD38" s="34">
        <v>23</v>
      </c>
      <c r="AE38" s="78"/>
    </row>
    <row r="39" spans="2:31" x14ac:dyDescent="0.25">
      <c r="B39" s="80"/>
      <c r="D39" s="31">
        <f t="shared" si="7"/>
        <v>23</v>
      </c>
      <c r="E39" s="32">
        <f t="shared" si="8"/>
        <v>9637</v>
      </c>
      <c r="F39" s="33">
        <v>44531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7</v>
      </c>
      <c r="P39" s="34">
        <v>13</v>
      </c>
      <c r="Q39" s="34">
        <v>11</v>
      </c>
      <c r="R39" s="34">
        <v>10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43</v>
      </c>
      <c r="Y39" s="34">
        <v>58</v>
      </c>
      <c r="Z39" s="34">
        <v>61</v>
      </c>
      <c r="AA39" s="34">
        <v>76</v>
      </c>
      <c r="AB39" s="34">
        <v>73</v>
      </c>
      <c r="AC39" s="34">
        <v>51</v>
      </c>
      <c r="AD39" s="34">
        <v>16</v>
      </c>
      <c r="AE39" s="78"/>
    </row>
    <row r="40" spans="2:31" x14ac:dyDescent="0.25">
      <c r="B40" s="80"/>
      <c r="D40" s="31">
        <f t="shared" si="7"/>
        <v>21</v>
      </c>
      <c r="E40" s="32">
        <f t="shared" si="8"/>
        <v>17682</v>
      </c>
      <c r="F40" s="33">
        <v>44562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23</v>
      </c>
      <c r="N40" s="34">
        <v>54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48</v>
      </c>
      <c r="X40" s="34">
        <v>138</v>
      </c>
      <c r="Y40" s="34">
        <v>155</v>
      </c>
      <c r="Z40" s="34">
        <v>144</v>
      </c>
      <c r="AA40" s="34">
        <v>126</v>
      </c>
      <c r="AB40" s="34">
        <v>98</v>
      </c>
      <c r="AC40" s="34">
        <v>48</v>
      </c>
      <c r="AD40" s="34">
        <v>8</v>
      </c>
      <c r="AE40" s="78"/>
    </row>
    <row r="41" spans="2:31" x14ac:dyDescent="0.25">
      <c r="B41" s="80"/>
      <c r="D41" s="31">
        <f t="shared" si="7"/>
        <v>20</v>
      </c>
      <c r="E41" s="32">
        <f t="shared" si="8"/>
        <v>13900</v>
      </c>
      <c r="F41" s="33">
        <v>44593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44</v>
      </c>
      <c r="N41" s="34">
        <v>43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100</v>
      </c>
      <c r="Y41" s="34">
        <v>140</v>
      </c>
      <c r="Z41" s="34">
        <v>135</v>
      </c>
      <c r="AA41" s="34">
        <v>113</v>
      </c>
      <c r="AB41" s="34">
        <v>81</v>
      </c>
      <c r="AC41" s="34">
        <v>39</v>
      </c>
      <c r="AD41" s="34">
        <v>0</v>
      </c>
      <c r="AE41" s="78"/>
    </row>
    <row r="42" spans="2:31" x14ac:dyDescent="0.25">
      <c r="B42" s="80"/>
      <c r="D42" s="31">
        <f t="shared" si="7"/>
        <v>23</v>
      </c>
      <c r="E42" s="32">
        <f t="shared" si="8"/>
        <v>14927</v>
      </c>
      <c r="F42" s="33">
        <v>44621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7</v>
      </c>
      <c r="M42" s="34">
        <v>61</v>
      </c>
      <c r="N42" s="34">
        <v>41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83</v>
      </c>
      <c r="Z42" s="34">
        <v>137</v>
      </c>
      <c r="AA42" s="34">
        <v>130</v>
      </c>
      <c r="AB42" s="34">
        <v>105</v>
      </c>
      <c r="AC42" s="34">
        <v>60</v>
      </c>
      <c r="AD42" s="34">
        <v>25</v>
      </c>
      <c r="AE42" s="78"/>
    </row>
    <row r="43" spans="2:31" x14ac:dyDescent="0.25">
      <c r="B43" s="80"/>
      <c r="D43" s="31">
        <f t="shared" si="7"/>
        <v>21</v>
      </c>
      <c r="E43" s="32">
        <f t="shared" si="8"/>
        <v>9702</v>
      </c>
      <c r="F43" s="33">
        <v>44652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7</v>
      </c>
      <c r="M43" s="34">
        <v>66</v>
      </c>
      <c r="N43" s="34">
        <v>6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109</v>
      </c>
      <c r="AA43" s="34">
        <v>122</v>
      </c>
      <c r="AB43" s="34">
        <v>94</v>
      </c>
      <c r="AC43" s="34">
        <v>47</v>
      </c>
      <c r="AD43" s="34">
        <v>11</v>
      </c>
      <c r="AE43" s="78"/>
    </row>
    <row r="44" spans="2:31" x14ac:dyDescent="0.25">
      <c r="B44" s="80"/>
      <c r="D44" s="31">
        <f t="shared" si="7"/>
        <v>21</v>
      </c>
      <c r="E44" s="32">
        <f t="shared" si="8"/>
        <v>5334</v>
      </c>
      <c r="F44" s="33">
        <v>44682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53</v>
      </c>
      <c r="AA44" s="34">
        <v>95</v>
      </c>
      <c r="AB44" s="34">
        <v>76</v>
      </c>
      <c r="AC44" s="34">
        <v>30</v>
      </c>
      <c r="AD44" s="34">
        <v>0</v>
      </c>
      <c r="AE44" s="78"/>
    </row>
    <row r="45" spans="2:31" x14ac:dyDescent="0.25">
      <c r="B45" s="80"/>
      <c r="D45" s="31">
        <f t="shared" si="7"/>
        <v>22</v>
      </c>
      <c r="E45" s="32">
        <f t="shared" si="8"/>
        <v>8030</v>
      </c>
      <c r="F45" s="33">
        <v>44713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57</v>
      </c>
      <c r="AA45" s="34">
        <v>121</v>
      </c>
      <c r="AB45" s="34">
        <v>110</v>
      </c>
      <c r="AC45" s="34">
        <v>61</v>
      </c>
      <c r="AD45" s="34">
        <v>16</v>
      </c>
      <c r="AE45" s="78"/>
    </row>
    <row r="46" spans="2:31" x14ac:dyDescent="0.25">
      <c r="B46" s="80"/>
      <c r="D46" s="31">
        <f t="shared" si="7"/>
        <v>20</v>
      </c>
      <c r="E46" s="32">
        <f t="shared" si="8"/>
        <v>7220</v>
      </c>
      <c r="F46" s="33">
        <v>44743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11</v>
      </c>
      <c r="M46" s="34">
        <v>15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58</v>
      </c>
      <c r="AA46" s="34">
        <v>116</v>
      </c>
      <c r="AB46" s="34">
        <v>94</v>
      </c>
      <c r="AC46" s="34">
        <v>54</v>
      </c>
      <c r="AD46" s="34">
        <v>13</v>
      </c>
      <c r="AE46" s="78"/>
    </row>
    <row r="47" spans="2:31" x14ac:dyDescent="0.25">
      <c r="B47" s="80"/>
      <c r="D47" s="31">
        <f t="shared" si="7"/>
        <v>23</v>
      </c>
      <c r="E47" s="32">
        <f t="shared" si="8"/>
        <v>10373</v>
      </c>
      <c r="F47" s="33">
        <v>44774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37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120</v>
      </c>
      <c r="AA47" s="34">
        <v>130</v>
      </c>
      <c r="AB47" s="34">
        <v>99</v>
      </c>
      <c r="AC47" s="34">
        <v>53</v>
      </c>
      <c r="AD47" s="34">
        <v>12</v>
      </c>
      <c r="AE47" s="78"/>
    </row>
    <row r="48" spans="2:31" x14ac:dyDescent="0.25">
      <c r="B48" s="80"/>
      <c r="D48" s="31">
        <f t="shared" si="7"/>
        <v>21</v>
      </c>
      <c r="E48" s="32">
        <f t="shared" si="8"/>
        <v>15057</v>
      </c>
      <c r="F48" s="33">
        <v>44805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9</v>
      </c>
      <c r="M48" s="34">
        <v>64</v>
      </c>
      <c r="N48" s="34">
        <v>22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103</v>
      </c>
      <c r="Z48" s="34">
        <v>161</v>
      </c>
      <c r="AA48" s="34">
        <v>147</v>
      </c>
      <c r="AB48" s="34">
        <v>116</v>
      </c>
      <c r="AC48" s="34">
        <v>70</v>
      </c>
      <c r="AD48" s="34">
        <v>25</v>
      </c>
      <c r="AE48" s="78"/>
    </row>
    <row r="49" spans="2:31" x14ac:dyDescent="0.25">
      <c r="B49" s="80"/>
      <c r="D49" s="31">
        <f t="shared" si="7"/>
        <v>21</v>
      </c>
      <c r="E49" s="32">
        <f t="shared" si="8"/>
        <v>12852</v>
      </c>
      <c r="F49" s="33">
        <v>44835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51</v>
      </c>
      <c r="N49" s="34">
        <v>67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14</v>
      </c>
      <c r="Y49" s="34">
        <v>122</v>
      </c>
      <c r="Z49" s="34">
        <v>129</v>
      </c>
      <c r="AA49" s="34">
        <v>110</v>
      </c>
      <c r="AB49" s="34">
        <v>80</v>
      </c>
      <c r="AC49" s="34">
        <v>39</v>
      </c>
      <c r="AD49" s="34">
        <v>0</v>
      </c>
      <c r="AE49" s="78"/>
    </row>
    <row r="50" spans="2:31" x14ac:dyDescent="0.25">
      <c r="B50" s="80"/>
      <c r="D50" s="31">
        <f t="shared" si="7"/>
        <v>21</v>
      </c>
      <c r="E50" s="32">
        <f t="shared" si="8"/>
        <v>17010</v>
      </c>
      <c r="F50" s="33">
        <v>44866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42</v>
      </c>
      <c r="N50" s="34">
        <v>13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56</v>
      </c>
      <c r="X50" s="34">
        <v>135</v>
      </c>
      <c r="Y50" s="34">
        <v>145</v>
      </c>
      <c r="Z50" s="34">
        <v>132</v>
      </c>
      <c r="AA50" s="34">
        <v>116</v>
      </c>
      <c r="AB50" s="34">
        <v>93</v>
      </c>
      <c r="AC50" s="34">
        <v>57</v>
      </c>
      <c r="AD50" s="34">
        <v>21</v>
      </c>
      <c r="AE50" s="78"/>
    </row>
    <row r="51" spans="2:31" x14ac:dyDescent="0.25">
      <c r="B51" s="80"/>
      <c r="D51" s="31">
        <f t="shared" si="7"/>
        <v>21</v>
      </c>
      <c r="E51" s="32">
        <f t="shared" si="8"/>
        <v>17325</v>
      </c>
      <c r="F51" s="33">
        <v>44896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27</v>
      </c>
      <c r="N51" s="34">
        <v>46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64</v>
      </c>
      <c r="X51" s="34">
        <v>131</v>
      </c>
      <c r="Y51" s="34">
        <v>139</v>
      </c>
      <c r="Z51" s="34">
        <v>130</v>
      </c>
      <c r="AA51" s="34">
        <v>121</v>
      </c>
      <c r="AB51" s="34">
        <v>95</v>
      </c>
      <c r="AC51" s="34">
        <v>57</v>
      </c>
      <c r="AD51" s="34">
        <v>15</v>
      </c>
      <c r="AE51" s="78"/>
    </row>
    <row r="52" spans="2:31" x14ac:dyDescent="0.25">
      <c r="B52" s="80"/>
      <c r="D52" s="31">
        <f t="shared" si="7"/>
        <v>21</v>
      </c>
      <c r="E52" s="32">
        <f t="shared" si="8"/>
        <v>17031</v>
      </c>
      <c r="F52" s="33">
        <v>44927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46</v>
      </c>
      <c r="N52" s="34">
        <v>67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39</v>
      </c>
      <c r="X52" s="34">
        <v>91</v>
      </c>
      <c r="Y52" s="34">
        <v>112</v>
      </c>
      <c r="Z52" s="34">
        <v>122</v>
      </c>
      <c r="AA52" s="34">
        <v>136</v>
      </c>
      <c r="AB52" s="34">
        <v>111</v>
      </c>
      <c r="AC52" s="34">
        <v>63</v>
      </c>
      <c r="AD52" s="34">
        <v>24</v>
      </c>
      <c r="AE52" s="78"/>
    </row>
    <row r="53" spans="2:31" x14ac:dyDescent="0.25">
      <c r="B53" s="80"/>
      <c r="D53" s="31">
        <f t="shared" si="7"/>
        <v>20</v>
      </c>
      <c r="E53" s="32">
        <f t="shared" ref="E53:E63" si="9">D53*SUM(G53:AD53)</f>
        <v>15220</v>
      </c>
      <c r="F53" s="33">
        <v>44958</v>
      </c>
      <c r="G53" s="34">
        <v>8</v>
      </c>
      <c r="H53" s="34">
        <v>0</v>
      </c>
      <c r="I53" s="34">
        <v>0</v>
      </c>
      <c r="J53" s="34">
        <v>0</v>
      </c>
      <c r="K53" s="34">
        <v>5</v>
      </c>
      <c r="L53" s="34">
        <v>32</v>
      </c>
      <c r="M53" s="34">
        <v>79</v>
      </c>
      <c r="N53" s="34">
        <v>43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51</v>
      </c>
      <c r="Y53" s="34">
        <v>99</v>
      </c>
      <c r="Z53" s="34">
        <v>101</v>
      </c>
      <c r="AA53" s="34">
        <v>133</v>
      </c>
      <c r="AB53" s="34">
        <v>108</v>
      </c>
      <c r="AC53" s="34">
        <v>70</v>
      </c>
      <c r="AD53" s="34">
        <v>32</v>
      </c>
      <c r="AE53" s="78"/>
    </row>
    <row r="54" spans="2:31" x14ac:dyDescent="0.25">
      <c r="B54" s="80"/>
      <c r="D54" s="31">
        <f t="shared" si="7"/>
        <v>23</v>
      </c>
      <c r="E54" s="32">
        <f t="shared" si="9"/>
        <v>19504</v>
      </c>
      <c r="F54" s="33">
        <v>44986</v>
      </c>
      <c r="G54" s="34">
        <v>39</v>
      </c>
      <c r="H54" s="34">
        <v>24</v>
      </c>
      <c r="I54" s="34">
        <v>17</v>
      </c>
      <c r="J54" s="34">
        <v>16</v>
      </c>
      <c r="K54" s="34">
        <v>27</v>
      </c>
      <c r="L54" s="34">
        <v>55</v>
      </c>
      <c r="M54" s="34">
        <v>91</v>
      </c>
      <c r="N54" s="34">
        <v>26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49</v>
      </c>
      <c r="Z54" s="34">
        <v>103</v>
      </c>
      <c r="AA54" s="34">
        <v>115</v>
      </c>
      <c r="AB54" s="34">
        <v>129</v>
      </c>
      <c r="AC54" s="34">
        <v>94</v>
      </c>
      <c r="AD54" s="34">
        <v>63</v>
      </c>
      <c r="AE54" s="78"/>
    </row>
    <row r="55" spans="2:31" x14ac:dyDescent="0.25">
      <c r="B55" s="80"/>
      <c r="D55" s="31">
        <f t="shared" si="7"/>
        <v>20</v>
      </c>
      <c r="E55" s="32">
        <f t="shared" si="9"/>
        <v>14880</v>
      </c>
      <c r="F55" s="33">
        <v>45017</v>
      </c>
      <c r="G55" s="34">
        <v>36</v>
      </c>
      <c r="H55" s="34">
        <v>26</v>
      </c>
      <c r="I55" s="34">
        <v>24</v>
      </c>
      <c r="J55" s="34">
        <v>30</v>
      </c>
      <c r="K55" s="34">
        <v>43</v>
      </c>
      <c r="L55" s="34">
        <v>69</v>
      </c>
      <c r="M55" s="34">
        <v>85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79</v>
      </c>
      <c r="AA55" s="34">
        <v>95</v>
      </c>
      <c r="AB55" s="34">
        <v>114</v>
      </c>
      <c r="AC55" s="34">
        <v>86</v>
      </c>
      <c r="AD55" s="34">
        <v>57</v>
      </c>
      <c r="AE55" s="78"/>
    </row>
    <row r="56" spans="2:31" x14ac:dyDescent="0.25">
      <c r="B56" s="80"/>
      <c r="D56" s="31">
        <f t="shared" si="7"/>
        <v>22</v>
      </c>
      <c r="E56" s="32">
        <f t="shared" si="9"/>
        <v>7678</v>
      </c>
      <c r="F56" s="33">
        <v>45047</v>
      </c>
      <c r="G56" s="34">
        <v>20</v>
      </c>
      <c r="H56" s="34">
        <v>6</v>
      </c>
      <c r="I56" s="34">
        <v>6</v>
      </c>
      <c r="J56" s="34">
        <v>9</v>
      </c>
      <c r="K56" s="34">
        <v>17</v>
      </c>
      <c r="L56" s="34">
        <v>31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21</v>
      </c>
      <c r="AA56" s="34">
        <v>60</v>
      </c>
      <c r="AB56" s="34">
        <v>80</v>
      </c>
      <c r="AC56" s="34">
        <v>66</v>
      </c>
      <c r="AD56" s="34">
        <v>33</v>
      </c>
      <c r="AE56" s="78"/>
    </row>
    <row r="57" spans="2:31" x14ac:dyDescent="0.25">
      <c r="B57" s="80"/>
      <c r="D57" s="31">
        <f t="shared" si="7"/>
        <v>22</v>
      </c>
      <c r="E57" s="32">
        <f t="shared" si="9"/>
        <v>10582</v>
      </c>
      <c r="F57" s="33">
        <v>45078</v>
      </c>
      <c r="G57" s="34">
        <v>29</v>
      </c>
      <c r="H57" s="34">
        <v>13</v>
      </c>
      <c r="I57" s="34">
        <v>7</v>
      </c>
      <c r="J57" s="34">
        <v>9</v>
      </c>
      <c r="K57" s="34">
        <v>18</v>
      </c>
      <c r="L57" s="34">
        <v>24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25</v>
      </c>
      <c r="AA57" s="34">
        <v>96</v>
      </c>
      <c r="AB57" s="34">
        <v>122</v>
      </c>
      <c r="AC57" s="34">
        <v>88</v>
      </c>
      <c r="AD57" s="34">
        <v>50</v>
      </c>
      <c r="AE57" s="78"/>
    </row>
    <row r="58" spans="2:31" x14ac:dyDescent="0.25">
      <c r="B58" s="80"/>
      <c r="D58" s="31">
        <f t="shared" si="7"/>
        <v>20</v>
      </c>
      <c r="E58" s="32">
        <f t="shared" si="9"/>
        <v>7100</v>
      </c>
      <c r="F58" s="33">
        <v>45108</v>
      </c>
      <c r="G58" s="34">
        <v>0</v>
      </c>
      <c r="H58" s="34">
        <v>0</v>
      </c>
      <c r="I58" s="34">
        <v>0</v>
      </c>
      <c r="J58" s="34">
        <v>0</v>
      </c>
      <c r="K58" s="34">
        <v>9</v>
      </c>
      <c r="L58" s="34">
        <v>19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47</v>
      </c>
      <c r="AA58" s="34">
        <v>103</v>
      </c>
      <c r="AB58" s="34">
        <v>92</v>
      </c>
      <c r="AC58" s="34">
        <v>60</v>
      </c>
      <c r="AD58" s="34">
        <v>25</v>
      </c>
      <c r="AE58" s="78"/>
    </row>
    <row r="59" spans="2:31" x14ac:dyDescent="0.25">
      <c r="B59" s="80"/>
      <c r="D59" s="31">
        <f t="shared" si="7"/>
        <v>23</v>
      </c>
      <c r="E59" s="32">
        <f t="shared" si="9"/>
        <v>12811</v>
      </c>
      <c r="F59" s="33">
        <v>45139</v>
      </c>
      <c r="G59" s="34">
        <v>20</v>
      </c>
      <c r="H59" s="34">
        <v>0</v>
      </c>
      <c r="I59" s="34">
        <v>0</v>
      </c>
      <c r="J59" s="34">
        <v>0</v>
      </c>
      <c r="K59" s="34">
        <v>16</v>
      </c>
      <c r="L59" s="34">
        <v>42</v>
      </c>
      <c r="M59" s="34">
        <v>23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102</v>
      </c>
      <c r="AA59" s="34">
        <v>114</v>
      </c>
      <c r="AB59" s="34">
        <v>114</v>
      </c>
      <c r="AC59" s="34">
        <v>79</v>
      </c>
      <c r="AD59" s="34">
        <v>47</v>
      </c>
      <c r="AE59" s="78"/>
    </row>
    <row r="60" spans="2:31" x14ac:dyDescent="0.25">
      <c r="B60" s="80"/>
      <c r="D60" s="31">
        <f t="shared" si="7"/>
        <v>20</v>
      </c>
      <c r="E60" s="32">
        <f t="shared" si="9"/>
        <v>17400</v>
      </c>
      <c r="F60" s="33">
        <v>45170</v>
      </c>
      <c r="G60" s="34">
        <v>35</v>
      </c>
      <c r="H60" s="34">
        <v>26</v>
      </c>
      <c r="I60" s="34">
        <v>20</v>
      </c>
      <c r="J60" s="34">
        <v>24</v>
      </c>
      <c r="K60" s="34">
        <v>38</v>
      </c>
      <c r="L60" s="34">
        <v>67</v>
      </c>
      <c r="M60" s="34">
        <v>82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59</v>
      </c>
      <c r="Z60" s="34">
        <v>115</v>
      </c>
      <c r="AA60" s="34">
        <v>113</v>
      </c>
      <c r="AB60" s="34">
        <v>133</v>
      </c>
      <c r="AC60" s="34">
        <v>98</v>
      </c>
      <c r="AD60" s="34">
        <v>60</v>
      </c>
      <c r="AE60" s="78"/>
    </row>
    <row r="61" spans="2:31" x14ac:dyDescent="0.25">
      <c r="B61" s="80"/>
      <c r="D61" s="31">
        <f t="shared" si="7"/>
        <v>22</v>
      </c>
      <c r="E61" s="32">
        <f t="shared" si="9"/>
        <v>18018</v>
      </c>
      <c r="F61" s="33">
        <v>45200</v>
      </c>
      <c r="G61" s="34">
        <v>22</v>
      </c>
      <c r="H61" s="34">
        <v>7</v>
      </c>
      <c r="I61" s="34">
        <v>6</v>
      </c>
      <c r="J61" s="34">
        <v>13</v>
      </c>
      <c r="K61" s="34">
        <v>22</v>
      </c>
      <c r="L61" s="34">
        <v>48</v>
      </c>
      <c r="M61" s="34">
        <v>76</v>
      </c>
      <c r="N61" s="34">
        <v>37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30</v>
      </c>
      <c r="Y61" s="34">
        <v>107</v>
      </c>
      <c r="Z61" s="34">
        <v>120</v>
      </c>
      <c r="AA61" s="34">
        <v>121</v>
      </c>
      <c r="AB61" s="34">
        <v>105</v>
      </c>
      <c r="AC61" s="34">
        <v>69</v>
      </c>
      <c r="AD61" s="34">
        <v>36</v>
      </c>
      <c r="AE61" s="78"/>
    </row>
    <row r="62" spans="2:31" x14ac:dyDescent="0.25">
      <c r="B62" s="80"/>
      <c r="D62" s="31">
        <f t="shared" si="7"/>
        <v>21</v>
      </c>
      <c r="E62" s="32">
        <f t="shared" si="9"/>
        <v>15792</v>
      </c>
      <c r="F62" s="33">
        <v>45231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13</v>
      </c>
      <c r="M62" s="34">
        <v>47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51</v>
      </c>
      <c r="X62" s="34">
        <v>100</v>
      </c>
      <c r="Y62" s="34">
        <v>112</v>
      </c>
      <c r="Z62" s="34">
        <v>115</v>
      </c>
      <c r="AA62" s="34">
        <v>118</v>
      </c>
      <c r="AB62" s="34">
        <v>97</v>
      </c>
      <c r="AC62" s="34">
        <v>65</v>
      </c>
      <c r="AD62" s="34">
        <v>34</v>
      </c>
      <c r="AE62" s="78"/>
    </row>
    <row r="63" spans="2:31" x14ac:dyDescent="0.25">
      <c r="B63" s="80"/>
      <c r="D63" s="31">
        <f t="shared" si="7"/>
        <v>20</v>
      </c>
      <c r="E63" s="32">
        <f t="shared" si="9"/>
        <v>13820</v>
      </c>
      <c r="F63" s="33">
        <v>45261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30</v>
      </c>
      <c r="N63" s="34">
        <v>38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60</v>
      </c>
      <c r="X63" s="34">
        <v>72</v>
      </c>
      <c r="Y63" s="34">
        <v>91</v>
      </c>
      <c r="Z63" s="34">
        <v>101</v>
      </c>
      <c r="AA63" s="34">
        <v>118</v>
      </c>
      <c r="AB63" s="34">
        <v>95</v>
      </c>
      <c r="AC63" s="34">
        <v>62</v>
      </c>
      <c r="AD63" s="34">
        <v>24</v>
      </c>
      <c r="AE63" s="78"/>
    </row>
    <row r="64" spans="2:31" x14ac:dyDescent="0.25">
      <c r="B64" s="80"/>
      <c r="D64" s="81"/>
      <c r="E64" s="82"/>
      <c r="F64" s="83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78"/>
    </row>
    <row r="65" spans="2:33" x14ac:dyDescent="0.25">
      <c r="B65" s="80"/>
      <c r="D65" s="81"/>
      <c r="E65" s="82"/>
      <c r="F65" s="83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78"/>
    </row>
    <row r="66" spans="2:33" x14ac:dyDescent="0.25">
      <c r="B66" s="80"/>
      <c r="D66" s="81"/>
      <c r="E66" s="82"/>
      <c r="F66" s="83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78"/>
    </row>
    <row r="67" spans="2:33" x14ac:dyDescent="0.25">
      <c r="B67" s="80"/>
      <c r="D67" s="81"/>
      <c r="E67" s="82"/>
      <c r="F67" s="83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78"/>
    </row>
    <row r="68" spans="2:33" x14ac:dyDescent="0.25">
      <c r="B68" s="80"/>
      <c r="D68" s="81"/>
      <c r="E68" s="82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78"/>
    </row>
    <row r="69" spans="2:33" x14ac:dyDescent="0.25">
      <c r="B69" s="80"/>
      <c r="D69" s="81"/>
      <c r="E69" s="82"/>
      <c r="F69" s="83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78"/>
    </row>
    <row r="70" spans="2:33" x14ac:dyDescent="0.25">
      <c r="B70" s="80"/>
      <c r="D70" s="81"/>
      <c r="E70" s="82"/>
      <c r="F70" s="83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78"/>
    </row>
    <row r="71" spans="2:33" x14ac:dyDescent="0.25">
      <c r="B71" s="80"/>
      <c r="D71" s="81"/>
      <c r="E71" s="82"/>
      <c r="F71" s="83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78"/>
    </row>
    <row r="72" spans="2:33" x14ac:dyDescent="0.25">
      <c r="D72" s="74" t="s">
        <v>12</v>
      </c>
      <c r="E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8"/>
    </row>
    <row r="73" spans="2:33" x14ac:dyDescent="0.25">
      <c r="D73" s="30" t="s">
        <v>9</v>
      </c>
      <c r="E73" s="30" t="s">
        <v>10</v>
      </c>
      <c r="F73" s="30" t="s">
        <v>11</v>
      </c>
      <c r="G73" s="30">
        <v>1</v>
      </c>
      <c r="H73" s="30">
        <f>G73+1</f>
        <v>2</v>
      </c>
      <c r="I73" s="30">
        <f t="shared" ref="I73" si="10">H73+1</f>
        <v>3</v>
      </c>
      <c r="J73" s="30">
        <f t="shared" ref="J73" si="11">I73+1</f>
        <v>4</v>
      </c>
      <c r="K73" s="30">
        <f t="shared" ref="K73" si="12">J73+1</f>
        <v>5</v>
      </c>
      <c r="L73" s="30">
        <f t="shared" ref="L73" si="13">K73+1</f>
        <v>6</v>
      </c>
      <c r="M73" s="30">
        <f t="shared" ref="M73" si="14">L73+1</f>
        <v>7</v>
      </c>
      <c r="N73" s="30">
        <f t="shared" ref="N73" si="15">M73+1</f>
        <v>8</v>
      </c>
      <c r="O73" s="30">
        <f t="shared" ref="O73" si="16">N73+1</f>
        <v>9</v>
      </c>
      <c r="P73" s="30">
        <f t="shared" ref="P73" si="17">O73+1</f>
        <v>10</v>
      </c>
      <c r="Q73" s="30">
        <f t="shared" ref="Q73" si="18">P73+1</f>
        <v>11</v>
      </c>
      <c r="R73" s="30">
        <f t="shared" ref="R73" si="19">Q73+1</f>
        <v>12</v>
      </c>
      <c r="S73" s="30">
        <f t="shared" ref="S73" si="20">R73+1</f>
        <v>13</v>
      </c>
      <c r="T73" s="30">
        <f t="shared" ref="T73" si="21">S73+1</f>
        <v>14</v>
      </c>
      <c r="U73" s="30">
        <f t="shared" ref="U73" si="22">T73+1</f>
        <v>15</v>
      </c>
      <c r="V73" s="30">
        <f t="shared" ref="V73" si="23">U73+1</f>
        <v>16</v>
      </c>
      <c r="W73" s="30">
        <f t="shared" ref="W73" si="24">V73+1</f>
        <v>17</v>
      </c>
      <c r="X73" s="30">
        <f t="shared" ref="X73" si="25">W73+1</f>
        <v>18</v>
      </c>
      <c r="Y73" s="30">
        <f t="shared" ref="Y73" si="26">X73+1</f>
        <v>19</v>
      </c>
      <c r="Z73" s="30">
        <f t="shared" ref="Z73" si="27">Y73+1</f>
        <v>20</v>
      </c>
      <c r="AA73" s="30">
        <f t="shared" ref="AA73" si="28">Z73+1</f>
        <v>21</v>
      </c>
      <c r="AB73" s="30">
        <f t="shared" ref="AB73" si="29">AA73+1</f>
        <v>22</v>
      </c>
      <c r="AC73" s="30">
        <f t="shared" ref="AC73" si="30">AB73+1</f>
        <v>23</v>
      </c>
      <c r="AD73" s="30">
        <f t="shared" ref="AD73" si="31">AC73+1</f>
        <v>24</v>
      </c>
      <c r="AE73" s="78"/>
    </row>
    <row r="74" spans="2:33" x14ac:dyDescent="0.25">
      <c r="D74" s="31">
        <f t="shared" ref="D74:D98" si="32">EOMONTH((F74),0)-F74+1-NETWORKDAYS(F74,EOMONTH(F74,0),D$117:D$146)</f>
        <v>11</v>
      </c>
      <c r="E74" s="32">
        <f t="shared" ref="E74:E109" si="33">D74*SUM(G74:AD74)</f>
        <v>7755</v>
      </c>
      <c r="F74" s="33">
        <v>44197</v>
      </c>
      <c r="G74" s="34">
        <v>7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11</v>
      </c>
      <c r="Q74" s="34">
        <v>32</v>
      </c>
      <c r="R74" s="34">
        <v>46</v>
      </c>
      <c r="S74" s="34">
        <v>47</v>
      </c>
      <c r="T74" s="34">
        <v>39</v>
      </c>
      <c r="U74" s="34">
        <v>19</v>
      </c>
      <c r="V74" s="34">
        <v>0</v>
      </c>
      <c r="W74" s="34">
        <v>5</v>
      </c>
      <c r="X74" s="34">
        <v>69</v>
      </c>
      <c r="Y74" s="34">
        <v>97</v>
      </c>
      <c r="Z74" s="34">
        <v>91</v>
      </c>
      <c r="AA74" s="34">
        <v>86</v>
      </c>
      <c r="AB74" s="34">
        <v>79</v>
      </c>
      <c r="AC74" s="34">
        <v>53</v>
      </c>
      <c r="AD74" s="34">
        <v>24</v>
      </c>
      <c r="AE74" s="78"/>
      <c r="AG74" s="80"/>
    </row>
    <row r="75" spans="2:33" x14ac:dyDescent="0.25">
      <c r="D75" s="31">
        <f t="shared" si="32"/>
        <v>8</v>
      </c>
      <c r="E75" s="32">
        <f t="shared" si="33"/>
        <v>2128</v>
      </c>
      <c r="F75" s="33">
        <v>44228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13</v>
      </c>
      <c r="Y75" s="34">
        <v>60</v>
      </c>
      <c r="Z75" s="34">
        <v>62</v>
      </c>
      <c r="AA75" s="34">
        <v>58</v>
      </c>
      <c r="AB75" s="34">
        <v>49</v>
      </c>
      <c r="AC75" s="34">
        <v>24</v>
      </c>
      <c r="AD75" s="34">
        <v>0</v>
      </c>
      <c r="AE75" s="78"/>
      <c r="AG75" s="80"/>
    </row>
    <row r="76" spans="2:33" x14ac:dyDescent="0.25">
      <c r="D76" s="31">
        <f t="shared" si="32"/>
        <v>8</v>
      </c>
      <c r="E76" s="32">
        <f>D76*SUM(G76:AD76)-I76</f>
        <v>1736</v>
      </c>
      <c r="F76" s="33">
        <v>44256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42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43</v>
      </c>
      <c r="AA76" s="34">
        <v>56</v>
      </c>
      <c r="AB76" s="34">
        <v>49</v>
      </c>
      <c r="AC76" s="34">
        <v>27</v>
      </c>
      <c r="AD76" s="34">
        <v>0</v>
      </c>
      <c r="AE76" s="78"/>
      <c r="AG76" s="80"/>
    </row>
    <row r="77" spans="2:33" x14ac:dyDescent="0.25">
      <c r="D77" s="31">
        <f t="shared" si="32"/>
        <v>8</v>
      </c>
      <c r="E77" s="32">
        <f t="shared" si="33"/>
        <v>3000</v>
      </c>
      <c r="F77" s="33">
        <v>44287</v>
      </c>
      <c r="G77" s="34">
        <v>14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51</v>
      </c>
      <c r="N77" s="34">
        <v>42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44</v>
      </c>
      <c r="AA77" s="34">
        <v>75</v>
      </c>
      <c r="AB77" s="34">
        <v>72</v>
      </c>
      <c r="AC77" s="34">
        <v>50</v>
      </c>
      <c r="AD77" s="34">
        <v>27</v>
      </c>
      <c r="AE77" s="78"/>
      <c r="AG77" s="80"/>
    </row>
    <row r="78" spans="2:33" x14ac:dyDescent="0.25">
      <c r="D78" s="31">
        <f t="shared" si="32"/>
        <v>11</v>
      </c>
      <c r="E78" s="32">
        <f t="shared" si="33"/>
        <v>5137</v>
      </c>
      <c r="F78" s="33">
        <v>44317</v>
      </c>
      <c r="G78" s="34">
        <v>37</v>
      </c>
      <c r="H78" s="34">
        <v>21</v>
      </c>
      <c r="I78" s="34">
        <v>11</v>
      </c>
      <c r="J78" s="34">
        <v>0</v>
      </c>
      <c r="K78" s="34">
        <v>0</v>
      </c>
      <c r="L78" s="34">
        <v>26</v>
      </c>
      <c r="M78" s="34">
        <v>73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6</v>
      </c>
      <c r="AA78" s="34">
        <v>82</v>
      </c>
      <c r="AB78" s="34">
        <v>90</v>
      </c>
      <c r="AC78" s="34">
        <v>72</v>
      </c>
      <c r="AD78" s="34">
        <v>49</v>
      </c>
      <c r="AE78" s="78"/>
      <c r="AG78" s="80"/>
    </row>
    <row r="79" spans="2:33" x14ac:dyDescent="0.25">
      <c r="D79" s="31">
        <f t="shared" si="32"/>
        <v>8</v>
      </c>
      <c r="E79" s="32">
        <f t="shared" si="33"/>
        <v>2168</v>
      </c>
      <c r="F79" s="33">
        <v>44348</v>
      </c>
      <c r="G79" s="34">
        <v>15</v>
      </c>
      <c r="H79" s="34">
        <v>0</v>
      </c>
      <c r="I79" s="34">
        <v>0</v>
      </c>
      <c r="J79" s="34">
        <v>0</v>
      </c>
      <c r="K79" s="34">
        <v>0</v>
      </c>
      <c r="L79" s="34">
        <v>24</v>
      </c>
      <c r="M79" s="34">
        <v>22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52</v>
      </c>
      <c r="AB79" s="34">
        <v>74</v>
      </c>
      <c r="AC79" s="34">
        <v>54</v>
      </c>
      <c r="AD79" s="34">
        <v>30</v>
      </c>
      <c r="AE79" s="78"/>
      <c r="AG79" s="80"/>
    </row>
    <row r="80" spans="2:33" x14ac:dyDescent="0.25">
      <c r="D80" s="31">
        <f t="shared" si="32"/>
        <v>10</v>
      </c>
      <c r="E80" s="32">
        <f t="shared" si="33"/>
        <v>2940</v>
      </c>
      <c r="F80" s="33">
        <v>44378</v>
      </c>
      <c r="G80" s="34">
        <v>27</v>
      </c>
      <c r="H80" s="34">
        <v>11</v>
      </c>
      <c r="I80" s="34">
        <v>0</v>
      </c>
      <c r="J80" s="34">
        <v>0</v>
      </c>
      <c r="K80" s="34">
        <v>0</v>
      </c>
      <c r="L80" s="34">
        <v>13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65</v>
      </c>
      <c r="AB80" s="34">
        <v>79</v>
      </c>
      <c r="AC80" s="34">
        <v>61</v>
      </c>
      <c r="AD80" s="34">
        <v>38</v>
      </c>
      <c r="AE80" s="78"/>
      <c r="AG80" s="80"/>
    </row>
    <row r="81" spans="4:33" x14ac:dyDescent="0.25">
      <c r="D81" s="31">
        <f t="shared" si="32"/>
        <v>9</v>
      </c>
      <c r="E81" s="32">
        <f t="shared" si="33"/>
        <v>3888</v>
      </c>
      <c r="F81" s="33">
        <v>44409</v>
      </c>
      <c r="G81" s="34">
        <v>29</v>
      </c>
      <c r="H81" s="34">
        <v>10</v>
      </c>
      <c r="I81" s="34">
        <v>0</v>
      </c>
      <c r="J81" s="34">
        <v>0</v>
      </c>
      <c r="K81" s="34">
        <v>0</v>
      </c>
      <c r="L81" s="34">
        <v>0</v>
      </c>
      <c r="M81" s="34">
        <v>59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41</v>
      </c>
      <c r="AA81" s="34">
        <v>88</v>
      </c>
      <c r="AB81" s="34">
        <v>92</v>
      </c>
      <c r="AC81" s="34">
        <v>70</v>
      </c>
      <c r="AD81" s="34">
        <v>43</v>
      </c>
      <c r="AE81" s="78"/>
      <c r="AG81" s="80"/>
    </row>
    <row r="82" spans="4:33" x14ac:dyDescent="0.25">
      <c r="D82" s="31">
        <f t="shared" si="32"/>
        <v>9</v>
      </c>
      <c r="E82" s="32">
        <f t="shared" si="33"/>
        <v>4266</v>
      </c>
      <c r="F82" s="33">
        <v>44440</v>
      </c>
      <c r="G82" s="34">
        <v>24</v>
      </c>
      <c r="H82" s="34">
        <v>9</v>
      </c>
      <c r="I82" s="34">
        <v>0</v>
      </c>
      <c r="J82" s="34">
        <v>0</v>
      </c>
      <c r="K82" s="34">
        <v>0</v>
      </c>
      <c r="L82" s="34">
        <v>0</v>
      </c>
      <c r="M82" s="34">
        <v>64</v>
      </c>
      <c r="N82" s="34">
        <v>57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70</v>
      </c>
      <c r="AA82" s="34">
        <v>82</v>
      </c>
      <c r="AB82" s="34">
        <v>79</v>
      </c>
      <c r="AC82" s="34">
        <v>57</v>
      </c>
      <c r="AD82" s="34">
        <v>32</v>
      </c>
      <c r="AE82" s="78"/>
      <c r="AG82" s="80"/>
    </row>
    <row r="83" spans="4:33" x14ac:dyDescent="0.25">
      <c r="D83" s="31">
        <f t="shared" si="32"/>
        <v>10</v>
      </c>
      <c r="E83" s="32">
        <f t="shared" si="33"/>
        <v>2610</v>
      </c>
      <c r="F83" s="33">
        <v>44470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66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22</v>
      </c>
      <c r="Z83" s="34">
        <v>48</v>
      </c>
      <c r="AA83" s="34">
        <v>52</v>
      </c>
      <c r="AB83" s="34">
        <v>46</v>
      </c>
      <c r="AC83" s="34">
        <v>27</v>
      </c>
      <c r="AD83" s="34">
        <v>0</v>
      </c>
      <c r="AE83" s="78"/>
      <c r="AG83" s="80"/>
    </row>
    <row r="84" spans="4:33" x14ac:dyDescent="0.25">
      <c r="D84" s="31">
        <f t="shared" si="32"/>
        <v>9</v>
      </c>
      <c r="E84" s="32">
        <f>D84*SUM(G84:AD84)+H84</f>
        <v>3420</v>
      </c>
      <c r="F84" s="33">
        <v>44501</v>
      </c>
      <c r="G84" s="34">
        <v>11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46</v>
      </c>
      <c r="Y84" s="34">
        <v>65</v>
      </c>
      <c r="Z84" s="34">
        <v>66</v>
      </c>
      <c r="AA84" s="34">
        <v>69</v>
      </c>
      <c r="AB84" s="34">
        <v>64</v>
      </c>
      <c r="AC84" s="34">
        <v>41</v>
      </c>
      <c r="AD84" s="34">
        <v>18</v>
      </c>
      <c r="AE84" s="78"/>
      <c r="AG84" s="80"/>
    </row>
    <row r="85" spans="4:33" x14ac:dyDescent="0.25">
      <c r="D85" s="31">
        <f t="shared" si="32"/>
        <v>8</v>
      </c>
      <c r="E85" s="32">
        <f t="shared" si="33"/>
        <v>1992</v>
      </c>
      <c r="F85" s="33">
        <v>44531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30</v>
      </c>
      <c r="Y85" s="34">
        <v>42</v>
      </c>
      <c r="Z85" s="34">
        <v>43</v>
      </c>
      <c r="AA85" s="34">
        <v>53</v>
      </c>
      <c r="AB85" s="34">
        <v>51</v>
      </c>
      <c r="AC85" s="34">
        <v>30</v>
      </c>
      <c r="AD85" s="34">
        <v>0</v>
      </c>
      <c r="AE85" s="78"/>
      <c r="AG85" s="80"/>
    </row>
    <row r="86" spans="4:33" x14ac:dyDescent="0.25">
      <c r="D86" s="31">
        <f t="shared" si="32"/>
        <v>10</v>
      </c>
      <c r="E86" s="32">
        <f t="shared" si="33"/>
        <v>5250</v>
      </c>
      <c r="F86" s="33">
        <v>44562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13</v>
      </c>
      <c r="X86" s="34">
        <v>98</v>
      </c>
      <c r="Y86" s="34">
        <v>118</v>
      </c>
      <c r="Z86" s="34">
        <v>108</v>
      </c>
      <c r="AA86" s="34">
        <v>91</v>
      </c>
      <c r="AB86" s="34">
        <v>71</v>
      </c>
      <c r="AC86" s="34">
        <v>26</v>
      </c>
      <c r="AD86" s="34">
        <v>0</v>
      </c>
      <c r="AE86" s="78"/>
      <c r="AG86" s="80"/>
    </row>
    <row r="87" spans="4:33" x14ac:dyDescent="0.25">
      <c r="D87" s="31">
        <f t="shared" si="32"/>
        <v>8</v>
      </c>
      <c r="E87" s="32">
        <f t="shared" si="33"/>
        <v>2512</v>
      </c>
      <c r="F87" s="33">
        <v>44593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39</v>
      </c>
      <c r="Y87" s="34">
        <v>86</v>
      </c>
      <c r="Z87" s="34">
        <v>82</v>
      </c>
      <c r="AA87" s="34">
        <v>68</v>
      </c>
      <c r="AB87" s="34">
        <v>39</v>
      </c>
      <c r="AC87" s="34">
        <v>0</v>
      </c>
      <c r="AD87" s="34">
        <v>0</v>
      </c>
      <c r="AE87" s="78"/>
      <c r="AG87" s="80"/>
    </row>
    <row r="88" spans="4:33" x14ac:dyDescent="0.25">
      <c r="D88" s="31">
        <f t="shared" si="32"/>
        <v>8</v>
      </c>
      <c r="E88" s="32">
        <f>D88*SUM(G88:AD88)-I88</f>
        <v>2984</v>
      </c>
      <c r="F88" s="33">
        <v>44621</v>
      </c>
      <c r="G88" s="34">
        <v>6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45</v>
      </c>
      <c r="Z88" s="34">
        <v>105</v>
      </c>
      <c r="AA88" s="34">
        <v>103</v>
      </c>
      <c r="AB88" s="34">
        <v>80</v>
      </c>
      <c r="AC88" s="34">
        <v>34</v>
      </c>
      <c r="AD88" s="34">
        <v>0</v>
      </c>
      <c r="AE88" s="78"/>
      <c r="AG88" s="80"/>
    </row>
    <row r="89" spans="4:33" x14ac:dyDescent="0.25">
      <c r="D89" s="31">
        <f t="shared" si="32"/>
        <v>9</v>
      </c>
      <c r="E89" s="32">
        <f t="shared" si="33"/>
        <v>2871</v>
      </c>
      <c r="F89" s="33">
        <v>44652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85</v>
      </c>
      <c r="AA89" s="34">
        <v>107</v>
      </c>
      <c r="AB89" s="34">
        <v>81</v>
      </c>
      <c r="AC89" s="34">
        <v>40</v>
      </c>
      <c r="AD89" s="34">
        <v>6</v>
      </c>
      <c r="AE89" s="78"/>
      <c r="AG89" s="80"/>
    </row>
    <row r="90" spans="4:33" x14ac:dyDescent="0.25">
      <c r="D90" s="31">
        <f t="shared" si="32"/>
        <v>10</v>
      </c>
      <c r="E90" s="32">
        <f t="shared" si="33"/>
        <v>2410</v>
      </c>
      <c r="F90" s="33">
        <v>44682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40</v>
      </c>
      <c r="AA90" s="34">
        <v>90</v>
      </c>
      <c r="AB90" s="34">
        <v>74</v>
      </c>
      <c r="AC90" s="34">
        <v>37</v>
      </c>
      <c r="AD90" s="34">
        <v>0</v>
      </c>
      <c r="AE90" s="78"/>
      <c r="AG90" s="80"/>
    </row>
    <row r="91" spans="4:33" x14ac:dyDescent="0.25">
      <c r="D91" s="31">
        <f t="shared" si="32"/>
        <v>8</v>
      </c>
      <c r="E91" s="32">
        <f t="shared" si="33"/>
        <v>1648</v>
      </c>
      <c r="F91" s="33">
        <v>44713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18</v>
      </c>
      <c r="AA91" s="34">
        <v>80</v>
      </c>
      <c r="AB91" s="34">
        <v>79</v>
      </c>
      <c r="AC91" s="34">
        <v>29</v>
      </c>
      <c r="AD91" s="34">
        <v>0</v>
      </c>
      <c r="AE91" s="78"/>
      <c r="AG91" s="80"/>
    </row>
    <row r="92" spans="4:33" x14ac:dyDescent="0.25">
      <c r="D92" s="31">
        <f t="shared" si="32"/>
        <v>11</v>
      </c>
      <c r="E92" s="32">
        <f t="shared" si="33"/>
        <v>2288</v>
      </c>
      <c r="F92" s="33">
        <v>44743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29</v>
      </c>
      <c r="AA92" s="34">
        <v>84</v>
      </c>
      <c r="AB92" s="34">
        <v>67</v>
      </c>
      <c r="AC92" s="34">
        <v>28</v>
      </c>
      <c r="AD92" s="34">
        <v>0</v>
      </c>
      <c r="AE92" s="78"/>
      <c r="AG92" s="80"/>
    </row>
    <row r="93" spans="4:33" x14ac:dyDescent="0.25">
      <c r="D93" s="31">
        <f t="shared" si="32"/>
        <v>8</v>
      </c>
      <c r="E93" s="32">
        <f t="shared" si="33"/>
        <v>2512</v>
      </c>
      <c r="F93" s="33">
        <v>44774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92</v>
      </c>
      <c r="AA93" s="34">
        <v>100</v>
      </c>
      <c r="AB93" s="34">
        <v>79</v>
      </c>
      <c r="AC93" s="34">
        <v>37</v>
      </c>
      <c r="AD93" s="34">
        <v>6</v>
      </c>
      <c r="AE93" s="78"/>
      <c r="AG93" s="80"/>
    </row>
    <row r="94" spans="4:33" x14ac:dyDescent="0.25">
      <c r="D94" s="31">
        <f t="shared" si="32"/>
        <v>9</v>
      </c>
      <c r="E94" s="32">
        <f t="shared" si="33"/>
        <v>4176</v>
      </c>
      <c r="F94" s="33">
        <v>44805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37</v>
      </c>
      <c r="Z94" s="34">
        <v>130</v>
      </c>
      <c r="AA94" s="34">
        <v>120</v>
      </c>
      <c r="AB94" s="34">
        <v>100</v>
      </c>
      <c r="AC94" s="34">
        <v>60</v>
      </c>
      <c r="AD94" s="34">
        <v>17</v>
      </c>
      <c r="AE94" s="78"/>
      <c r="AG94" s="80"/>
    </row>
    <row r="95" spans="4:33" x14ac:dyDescent="0.25">
      <c r="D95" s="31">
        <f t="shared" si="32"/>
        <v>10</v>
      </c>
      <c r="E95" s="32">
        <f t="shared" si="33"/>
        <v>3530</v>
      </c>
      <c r="F95" s="33">
        <v>44835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89</v>
      </c>
      <c r="Z95" s="34">
        <v>102</v>
      </c>
      <c r="AA95" s="34">
        <v>85</v>
      </c>
      <c r="AB95" s="34">
        <v>55</v>
      </c>
      <c r="AC95" s="34">
        <v>22</v>
      </c>
      <c r="AD95" s="34">
        <v>0</v>
      </c>
      <c r="AE95" s="78"/>
      <c r="AG95" s="80"/>
    </row>
    <row r="96" spans="4:33" x14ac:dyDescent="0.25">
      <c r="D96" s="31">
        <f t="shared" si="32"/>
        <v>9</v>
      </c>
      <c r="E96" s="32">
        <f>D96*SUM(G96:AD96)+H96</f>
        <v>4833</v>
      </c>
      <c r="F96" s="33">
        <v>44866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25</v>
      </c>
      <c r="X96" s="34">
        <v>106</v>
      </c>
      <c r="Y96" s="34">
        <v>117</v>
      </c>
      <c r="Z96" s="34">
        <v>100</v>
      </c>
      <c r="AA96" s="34">
        <v>87</v>
      </c>
      <c r="AB96" s="34">
        <v>62</v>
      </c>
      <c r="AC96" s="34">
        <v>32</v>
      </c>
      <c r="AD96" s="34">
        <v>8</v>
      </c>
      <c r="AE96" s="78"/>
      <c r="AG96" s="80"/>
    </row>
    <row r="97" spans="4:33" x14ac:dyDescent="0.25">
      <c r="D97" s="31">
        <f t="shared" si="32"/>
        <v>10</v>
      </c>
      <c r="E97" s="32">
        <f t="shared" si="33"/>
        <v>6020</v>
      </c>
      <c r="F97" s="33">
        <v>44896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45</v>
      </c>
      <c r="X97" s="34">
        <v>109</v>
      </c>
      <c r="Y97" s="34">
        <v>119</v>
      </c>
      <c r="Z97" s="34">
        <v>107</v>
      </c>
      <c r="AA97" s="34">
        <v>94</v>
      </c>
      <c r="AB97" s="34">
        <v>74</v>
      </c>
      <c r="AC97" s="34">
        <v>46</v>
      </c>
      <c r="AD97" s="34">
        <v>8</v>
      </c>
      <c r="AE97" s="78"/>
      <c r="AG97" s="80"/>
    </row>
    <row r="98" spans="4:33" x14ac:dyDescent="0.25">
      <c r="D98" s="31">
        <f t="shared" si="32"/>
        <v>10</v>
      </c>
      <c r="E98" s="32">
        <f t="shared" si="33"/>
        <v>5570</v>
      </c>
      <c r="F98" s="33">
        <v>44927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41</v>
      </c>
      <c r="X98" s="34">
        <v>55</v>
      </c>
      <c r="Y98" s="34">
        <v>87</v>
      </c>
      <c r="Z98" s="34">
        <v>95</v>
      </c>
      <c r="AA98" s="34">
        <v>110</v>
      </c>
      <c r="AB98" s="34">
        <v>93</v>
      </c>
      <c r="AC98" s="34">
        <v>55</v>
      </c>
      <c r="AD98" s="34">
        <v>21</v>
      </c>
      <c r="AE98" s="78"/>
      <c r="AG98" s="80"/>
    </row>
    <row r="99" spans="4:33" x14ac:dyDescent="0.25">
      <c r="D99" s="31">
        <f t="shared" ref="D99:D109" si="34">EOMONTH((F99),0)-F99+1-NETWORKDAYS(F99,EOMONTH(F99,0),D$117:D$146)</f>
        <v>8</v>
      </c>
      <c r="E99" s="32">
        <f t="shared" si="33"/>
        <v>5120</v>
      </c>
      <c r="F99" s="33">
        <v>44958</v>
      </c>
      <c r="G99" s="34">
        <v>24</v>
      </c>
      <c r="H99" s="34">
        <v>11</v>
      </c>
      <c r="I99" s="34">
        <v>0</v>
      </c>
      <c r="J99" s="34">
        <v>0</v>
      </c>
      <c r="K99" s="34">
        <v>5</v>
      </c>
      <c r="L99" s="34">
        <v>16</v>
      </c>
      <c r="M99" s="34">
        <v>35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52</v>
      </c>
      <c r="Y99" s="34">
        <v>93</v>
      </c>
      <c r="Z99" s="34">
        <v>93</v>
      </c>
      <c r="AA99" s="34">
        <v>126</v>
      </c>
      <c r="AB99" s="34">
        <v>103</v>
      </c>
      <c r="AC99" s="34">
        <v>61</v>
      </c>
      <c r="AD99" s="34">
        <v>21</v>
      </c>
      <c r="AE99" s="78"/>
      <c r="AG99" s="80"/>
    </row>
    <row r="100" spans="4:33" x14ac:dyDescent="0.25">
      <c r="D100" s="31">
        <f t="shared" si="34"/>
        <v>8</v>
      </c>
      <c r="E100" s="32">
        <f>D100*SUM(G100:AD100)-I100</f>
        <v>6359</v>
      </c>
      <c r="F100" s="33">
        <v>44986</v>
      </c>
      <c r="G100" s="34">
        <v>47</v>
      </c>
      <c r="H100" s="34">
        <v>26</v>
      </c>
      <c r="I100" s="34">
        <v>49</v>
      </c>
      <c r="J100" s="34">
        <v>25</v>
      </c>
      <c r="K100" s="34">
        <v>32</v>
      </c>
      <c r="L100" s="34">
        <v>44</v>
      </c>
      <c r="M100" s="34">
        <v>51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39</v>
      </c>
      <c r="Z100" s="34">
        <v>85</v>
      </c>
      <c r="AA100" s="34">
        <v>105</v>
      </c>
      <c r="AB100" s="34">
        <v>131</v>
      </c>
      <c r="AC100" s="34">
        <v>100</v>
      </c>
      <c r="AD100" s="34">
        <v>67</v>
      </c>
      <c r="AE100" s="78"/>
      <c r="AG100" s="80"/>
    </row>
    <row r="101" spans="4:33" x14ac:dyDescent="0.25">
      <c r="D101" s="31">
        <f t="shared" si="34"/>
        <v>10</v>
      </c>
      <c r="E101" s="32">
        <f t="shared" si="33"/>
        <v>6990</v>
      </c>
      <c r="F101" s="33">
        <v>45017</v>
      </c>
      <c r="G101" s="34">
        <v>63</v>
      </c>
      <c r="H101" s="34">
        <v>48</v>
      </c>
      <c r="I101" s="34">
        <v>37</v>
      </c>
      <c r="J101" s="34">
        <v>27</v>
      </c>
      <c r="K101" s="34">
        <v>22</v>
      </c>
      <c r="L101" s="34">
        <v>20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4">
        <v>80</v>
      </c>
      <c r="AA101" s="34">
        <v>98</v>
      </c>
      <c r="AB101" s="34">
        <v>125</v>
      </c>
      <c r="AC101" s="34">
        <v>103</v>
      </c>
      <c r="AD101" s="34">
        <v>76</v>
      </c>
      <c r="AE101" s="78"/>
      <c r="AG101" s="80"/>
    </row>
    <row r="102" spans="4:33" x14ac:dyDescent="0.25">
      <c r="D102" s="31">
        <f t="shared" si="34"/>
        <v>9</v>
      </c>
      <c r="E102" s="32">
        <f t="shared" si="33"/>
        <v>2772</v>
      </c>
      <c r="F102" s="33">
        <v>45047</v>
      </c>
      <c r="G102" s="34">
        <v>12</v>
      </c>
      <c r="H102" s="34">
        <v>0</v>
      </c>
      <c r="I102" s="34">
        <v>0</v>
      </c>
      <c r="J102" s="34">
        <v>14</v>
      </c>
      <c r="K102" s="34">
        <v>16</v>
      </c>
      <c r="L102" s="34">
        <v>8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44</v>
      </c>
      <c r="AB102" s="34">
        <v>79</v>
      </c>
      <c r="AC102" s="34">
        <v>77</v>
      </c>
      <c r="AD102" s="34">
        <v>58</v>
      </c>
      <c r="AE102" s="78"/>
      <c r="AG102" s="80"/>
    </row>
    <row r="103" spans="4:33" x14ac:dyDescent="0.25">
      <c r="D103" s="31">
        <f t="shared" si="34"/>
        <v>8</v>
      </c>
      <c r="E103" s="32">
        <f t="shared" si="33"/>
        <v>3232</v>
      </c>
      <c r="F103" s="33">
        <v>45078</v>
      </c>
      <c r="G103" s="34">
        <v>33</v>
      </c>
      <c r="H103" s="34">
        <v>18</v>
      </c>
      <c r="I103" s="34">
        <v>17</v>
      </c>
      <c r="J103" s="34">
        <v>15</v>
      </c>
      <c r="K103" s="34">
        <v>24</v>
      </c>
      <c r="L103" s="34">
        <v>11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62</v>
      </c>
      <c r="AB103" s="34">
        <v>91</v>
      </c>
      <c r="AC103" s="34">
        <v>81</v>
      </c>
      <c r="AD103" s="34">
        <v>52</v>
      </c>
      <c r="AE103" s="78"/>
      <c r="AG103" s="80"/>
    </row>
    <row r="104" spans="4:33" x14ac:dyDescent="0.25">
      <c r="D104" s="31">
        <f t="shared" si="34"/>
        <v>11</v>
      </c>
      <c r="E104" s="32">
        <f t="shared" si="33"/>
        <v>1958</v>
      </c>
      <c r="F104" s="33">
        <v>45108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66</v>
      </c>
      <c r="AB104" s="34">
        <v>63</v>
      </c>
      <c r="AC104" s="34">
        <v>41</v>
      </c>
      <c r="AD104" s="34">
        <v>8</v>
      </c>
      <c r="AE104" s="78"/>
      <c r="AG104" s="80"/>
    </row>
    <row r="105" spans="4:33" x14ac:dyDescent="0.25">
      <c r="D105" s="31">
        <f t="shared" si="34"/>
        <v>8</v>
      </c>
      <c r="E105" s="32">
        <f t="shared" si="33"/>
        <v>5328</v>
      </c>
      <c r="F105" s="33">
        <v>45139</v>
      </c>
      <c r="G105" s="34">
        <v>38</v>
      </c>
      <c r="H105" s="34">
        <v>26</v>
      </c>
      <c r="I105" s="34">
        <v>17</v>
      </c>
      <c r="J105" s="34">
        <v>23</v>
      </c>
      <c r="K105" s="34">
        <v>27</v>
      </c>
      <c r="L105" s="34">
        <v>38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104</v>
      </c>
      <c r="AA105" s="34">
        <v>123</v>
      </c>
      <c r="AB105" s="34">
        <v>121</v>
      </c>
      <c r="AC105" s="34">
        <v>90</v>
      </c>
      <c r="AD105" s="34">
        <v>59</v>
      </c>
      <c r="AE105" s="78"/>
      <c r="AG105" s="80"/>
    </row>
    <row r="106" spans="4:33" x14ac:dyDescent="0.25">
      <c r="D106" s="31">
        <f t="shared" si="34"/>
        <v>10</v>
      </c>
      <c r="E106" s="32">
        <f t="shared" si="33"/>
        <v>7200</v>
      </c>
      <c r="F106" s="33">
        <v>45170</v>
      </c>
      <c r="G106" s="34">
        <v>23</v>
      </c>
      <c r="H106" s="34">
        <v>16</v>
      </c>
      <c r="I106" s="34">
        <v>13</v>
      </c>
      <c r="J106" s="34">
        <v>18</v>
      </c>
      <c r="K106" s="34">
        <v>18</v>
      </c>
      <c r="L106" s="34">
        <v>33</v>
      </c>
      <c r="M106" s="34">
        <v>35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15</v>
      </c>
      <c r="Z106" s="34">
        <v>113</v>
      </c>
      <c r="AA106" s="34">
        <v>119</v>
      </c>
      <c r="AB106" s="34">
        <v>139</v>
      </c>
      <c r="AC106" s="34">
        <v>107</v>
      </c>
      <c r="AD106" s="34">
        <v>71</v>
      </c>
      <c r="AE106" s="78"/>
      <c r="AG106" s="80"/>
    </row>
    <row r="107" spans="4:33" x14ac:dyDescent="0.25">
      <c r="D107" s="31">
        <f t="shared" si="34"/>
        <v>9</v>
      </c>
      <c r="E107" s="32">
        <f t="shared" si="33"/>
        <v>5301</v>
      </c>
      <c r="F107" s="33">
        <v>45200</v>
      </c>
      <c r="G107" s="34">
        <v>28</v>
      </c>
      <c r="H107" s="34">
        <v>8</v>
      </c>
      <c r="I107" s="34">
        <v>0</v>
      </c>
      <c r="J107" s="34">
        <v>5</v>
      </c>
      <c r="K107" s="34">
        <v>13</v>
      </c>
      <c r="L107" s="34">
        <v>28</v>
      </c>
      <c r="M107" s="34">
        <v>39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66</v>
      </c>
      <c r="Z107" s="34">
        <v>85</v>
      </c>
      <c r="AA107" s="34">
        <v>109</v>
      </c>
      <c r="AB107" s="34">
        <v>98</v>
      </c>
      <c r="AC107" s="34">
        <v>69</v>
      </c>
      <c r="AD107" s="34">
        <v>41</v>
      </c>
      <c r="AE107" s="78"/>
      <c r="AG107" s="80"/>
    </row>
    <row r="108" spans="4:33" x14ac:dyDescent="0.25">
      <c r="D108" s="31">
        <f t="shared" si="34"/>
        <v>9</v>
      </c>
      <c r="E108" s="32">
        <f>D108*SUM(G108:AD108)+H108</f>
        <v>3852</v>
      </c>
      <c r="F108" s="33">
        <v>45231</v>
      </c>
      <c r="G108" s="34">
        <v>16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17</v>
      </c>
      <c r="X108" s="34">
        <v>48</v>
      </c>
      <c r="Y108" s="34">
        <v>58</v>
      </c>
      <c r="Z108" s="34">
        <v>65</v>
      </c>
      <c r="AA108" s="34">
        <v>86</v>
      </c>
      <c r="AB108" s="34">
        <v>72</v>
      </c>
      <c r="AC108" s="34">
        <v>45</v>
      </c>
      <c r="AD108" s="34">
        <v>21</v>
      </c>
      <c r="AE108" s="78"/>
      <c r="AG108" s="80"/>
    </row>
    <row r="109" spans="4:33" x14ac:dyDescent="0.25">
      <c r="D109" s="31">
        <f t="shared" si="34"/>
        <v>11</v>
      </c>
      <c r="E109" s="32">
        <f t="shared" si="33"/>
        <v>6006</v>
      </c>
      <c r="F109" s="33">
        <v>45261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42</v>
      </c>
      <c r="X109" s="34">
        <v>70</v>
      </c>
      <c r="Y109" s="34">
        <v>99</v>
      </c>
      <c r="Z109" s="34">
        <v>90</v>
      </c>
      <c r="AA109" s="34">
        <v>94</v>
      </c>
      <c r="AB109" s="34">
        <v>77</v>
      </c>
      <c r="AC109" s="34">
        <v>55</v>
      </c>
      <c r="AD109" s="34">
        <v>19</v>
      </c>
      <c r="AE109" s="78"/>
      <c r="AG109" s="80"/>
    </row>
    <row r="110" spans="4:33" x14ac:dyDescent="0.25">
      <c r="D110" s="78"/>
    </row>
    <row r="111" spans="4:33" x14ac:dyDescent="0.25">
      <c r="D111" s="78"/>
    </row>
    <row r="112" spans="4:33" x14ac:dyDescent="0.25">
      <c r="D112" s="78"/>
    </row>
    <row r="113" spans="4:4" x14ac:dyDescent="0.25">
      <c r="D113" s="78"/>
    </row>
    <row r="114" spans="4:4" x14ac:dyDescent="0.25">
      <c r="D114" s="78"/>
    </row>
    <row r="115" spans="4:4" x14ac:dyDescent="0.25">
      <c r="D115" s="35" t="s">
        <v>13</v>
      </c>
    </row>
    <row r="117" spans="4:4" x14ac:dyDescent="0.25">
      <c r="D117" s="36">
        <v>43466</v>
      </c>
    </row>
    <row r="118" spans="4:4" x14ac:dyDescent="0.25">
      <c r="D118" s="36">
        <v>43612</v>
      </c>
    </row>
    <row r="119" spans="4:4" x14ac:dyDescent="0.25">
      <c r="D119" s="36">
        <v>43650</v>
      </c>
    </row>
    <row r="120" spans="4:4" x14ac:dyDescent="0.25">
      <c r="D120" s="36">
        <v>43710</v>
      </c>
    </row>
    <row r="121" spans="4:4" x14ac:dyDescent="0.25">
      <c r="D121" s="36">
        <v>43797</v>
      </c>
    </row>
    <row r="122" spans="4:4" x14ac:dyDescent="0.25">
      <c r="D122" s="36">
        <v>43824</v>
      </c>
    </row>
    <row r="123" spans="4:4" x14ac:dyDescent="0.25">
      <c r="D123" s="36">
        <v>43831</v>
      </c>
    </row>
    <row r="124" spans="4:4" x14ac:dyDescent="0.25">
      <c r="D124" s="36">
        <v>43976</v>
      </c>
    </row>
    <row r="125" spans="4:4" x14ac:dyDescent="0.25">
      <c r="D125" s="36">
        <v>44016</v>
      </c>
    </row>
    <row r="126" spans="4:4" x14ac:dyDescent="0.25">
      <c r="D126" s="36">
        <v>44081</v>
      </c>
    </row>
    <row r="127" spans="4:4" x14ac:dyDescent="0.25">
      <c r="D127" s="36">
        <v>44161</v>
      </c>
    </row>
    <row r="128" spans="4:4" x14ac:dyDescent="0.25">
      <c r="D128" s="36">
        <v>44190</v>
      </c>
    </row>
    <row r="129" spans="4:4" x14ac:dyDescent="0.25">
      <c r="D129" s="36">
        <v>44197</v>
      </c>
    </row>
    <row r="130" spans="4:4" x14ac:dyDescent="0.25">
      <c r="D130" s="36">
        <v>44347</v>
      </c>
    </row>
    <row r="131" spans="4:4" x14ac:dyDescent="0.25">
      <c r="D131" s="36">
        <v>44382</v>
      </c>
    </row>
    <row r="132" spans="4:4" x14ac:dyDescent="0.25">
      <c r="D132" s="36">
        <v>44445</v>
      </c>
    </row>
    <row r="133" spans="4:4" x14ac:dyDescent="0.25">
      <c r="D133" s="36">
        <v>44525</v>
      </c>
    </row>
    <row r="134" spans="4:4" x14ac:dyDescent="0.25">
      <c r="D134" s="36">
        <v>44555</v>
      </c>
    </row>
    <row r="135" spans="4:4" x14ac:dyDescent="0.25">
      <c r="D135" s="36">
        <v>44562</v>
      </c>
    </row>
    <row r="136" spans="4:4" x14ac:dyDescent="0.25">
      <c r="D136" s="36">
        <v>44711</v>
      </c>
    </row>
    <row r="137" spans="4:4" x14ac:dyDescent="0.25">
      <c r="D137" s="36">
        <v>44746</v>
      </c>
    </row>
    <row r="138" spans="4:4" x14ac:dyDescent="0.25">
      <c r="D138" s="36">
        <v>44809</v>
      </c>
    </row>
    <row r="139" spans="4:4" x14ac:dyDescent="0.25">
      <c r="D139" s="36">
        <v>44889</v>
      </c>
    </row>
    <row r="140" spans="4:4" x14ac:dyDescent="0.25">
      <c r="D140" s="36">
        <v>44921</v>
      </c>
    </row>
    <row r="141" spans="4:4" x14ac:dyDescent="0.25">
      <c r="D141" s="36">
        <v>44928</v>
      </c>
    </row>
    <row r="142" spans="4:4" x14ac:dyDescent="0.25">
      <c r="D142" s="36">
        <v>45075</v>
      </c>
    </row>
    <row r="143" spans="4:4" x14ac:dyDescent="0.25">
      <c r="D143" s="36">
        <v>45111</v>
      </c>
    </row>
    <row r="144" spans="4:4" x14ac:dyDescent="0.25">
      <c r="D144" s="36">
        <v>45173</v>
      </c>
    </row>
    <row r="145" spans="4:4" x14ac:dyDescent="0.25">
      <c r="D145" s="36">
        <v>45253</v>
      </c>
    </row>
    <row r="146" spans="4:4" x14ac:dyDescent="0.25">
      <c r="D146" s="36">
        <v>45285</v>
      </c>
    </row>
    <row r="147" spans="4:4" x14ac:dyDescent="0.25">
      <c r="D147" s="78"/>
    </row>
    <row r="148" spans="4:4" x14ac:dyDescent="0.25">
      <c r="D148" s="78"/>
    </row>
    <row r="149" spans="4:4" x14ac:dyDescent="0.25">
      <c r="D149" s="78"/>
    </row>
    <row r="150" spans="4:4" x14ac:dyDescent="0.25">
      <c r="D150" s="78"/>
    </row>
    <row r="151" spans="4:4" x14ac:dyDescent="0.25">
      <c r="D151" s="78"/>
    </row>
    <row r="152" spans="4:4" x14ac:dyDescent="0.25">
      <c r="D152" s="78"/>
    </row>
    <row r="153" spans="4:4" x14ac:dyDescent="0.25">
      <c r="D153" s="78"/>
    </row>
    <row r="154" spans="4:4" x14ac:dyDescent="0.25">
      <c r="D154" s="78"/>
    </row>
    <row r="155" spans="4:4" x14ac:dyDescent="0.25">
      <c r="D155" s="78"/>
    </row>
    <row r="156" spans="4:4" x14ac:dyDescent="0.25">
      <c r="D156" s="78"/>
    </row>
    <row r="157" spans="4:4" x14ac:dyDescent="0.25">
      <c r="D157" s="78"/>
    </row>
    <row r="158" spans="4:4" x14ac:dyDescent="0.25">
      <c r="D158" s="78"/>
    </row>
    <row r="159" spans="4:4" x14ac:dyDescent="0.25">
      <c r="D159" s="78"/>
    </row>
    <row r="160" spans="4:4" x14ac:dyDescent="0.25">
      <c r="D160" s="78"/>
    </row>
    <row r="161" spans="4:4" x14ac:dyDescent="0.25">
      <c r="D161" s="78"/>
    </row>
    <row r="162" spans="4:4" x14ac:dyDescent="0.25">
      <c r="D162" s="78"/>
    </row>
    <row r="163" spans="4:4" x14ac:dyDescent="0.25">
      <c r="D163" s="78"/>
    </row>
    <row r="164" spans="4:4" x14ac:dyDescent="0.25">
      <c r="D164" s="78"/>
    </row>
    <row r="165" spans="4:4" x14ac:dyDescent="0.25">
      <c r="D165" s="78"/>
    </row>
    <row r="166" spans="4:4" x14ac:dyDescent="0.25">
      <c r="D166" s="78"/>
    </row>
    <row r="167" spans="4:4" x14ac:dyDescent="0.25">
      <c r="D167" s="78"/>
    </row>
    <row r="168" spans="4:4" x14ac:dyDescent="0.25">
      <c r="D168" s="78"/>
    </row>
    <row r="169" spans="4:4" x14ac:dyDescent="0.25">
      <c r="D169" s="78"/>
    </row>
    <row r="170" spans="4:4" x14ac:dyDescent="0.25">
      <c r="D170" s="78"/>
    </row>
    <row r="171" spans="4:4" x14ac:dyDescent="0.25">
      <c r="D171" s="78"/>
    </row>
    <row r="172" spans="4:4" x14ac:dyDescent="0.25">
      <c r="D172" s="78"/>
    </row>
    <row r="173" spans="4:4" x14ac:dyDescent="0.25">
      <c r="D173" s="78"/>
    </row>
    <row r="174" spans="4:4" x14ac:dyDescent="0.25">
      <c r="D174" s="78"/>
    </row>
    <row r="175" spans="4:4" x14ac:dyDescent="0.25">
      <c r="D175" s="78"/>
    </row>
    <row r="176" spans="4:4" x14ac:dyDescent="0.25">
      <c r="D176" s="78"/>
    </row>
    <row r="177" spans="4:4" x14ac:dyDescent="0.25">
      <c r="D177" s="78"/>
    </row>
  </sheetData>
  <sheetProtection algorithmName="SHA-512" hashValue="PpYy4Ps/FM3WfulGZC0gRRWZlfs5s/8rOrt6ZwmIg1R1763DjWm7wqqMK/hfaaHlund+/1c1eUMQjqUBSXs5yg==" saltValue="X29sMQE4IbKPFYXo1YTYiA==" spinCount="100000" sheet="1" objects="1" scenarios="1"/>
  <conditionalFormatting sqref="AG74:AG109">
    <cfRule type="cellIs" dxfId="0" priority="1" operator="lessThan">
      <formula>0</formula>
    </cfRule>
  </conditionalFormatting>
  <conditionalFormatting sqref="G28:AD6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4:AD10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4DBEF-055E-4AF6-8CBF-AAAC434A4170}">
  <sheetPr>
    <pageSetUpPr fitToPage="1"/>
  </sheetPr>
  <dimension ref="B2:AT48"/>
  <sheetViews>
    <sheetView showGridLines="0" zoomScaleNormal="100" workbookViewId="0"/>
  </sheetViews>
  <sheetFormatPr defaultRowHeight="15" x14ac:dyDescent="0.25"/>
  <cols>
    <col min="1" max="1" width="9.140625" style="35"/>
    <col min="2" max="2" width="10.5703125" style="35" customWidth="1"/>
    <col min="3" max="3" width="4" style="35" customWidth="1"/>
    <col min="4" max="4" width="10.5703125" style="35" bestFit="1" customWidth="1"/>
    <col min="5" max="5" width="9.7109375" style="35" customWidth="1"/>
    <col min="6" max="7" width="11.85546875" style="35" customWidth="1"/>
    <col min="8" max="8" width="9.7109375" style="35" customWidth="1"/>
    <col min="9" max="9" width="16.140625" style="35" customWidth="1"/>
    <col min="10" max="10" width="9.7109375" style="35" customWidth="1"/>
    <col min="11" max="11" width="16.140625" style="35" customWidth="1"/>
    <col min="12" max="12" width="9.7109375" style="35" customWidth="1"/>
    <col min="13" max="13" width="16.140625" style="35" customWidth="1"/>
    <col min="14" max="14" width="10.5703125" style="35" bestFit="1" customWidth="1"/>
    <col min="15" max="15" width="20.28515625" style="35" bestFit="1" customWidth="1"/>
    <col min="16" max="16" width="9.7109375" style="35" customWidth="1"/>
    <col min="17" max="18" width="13.5703125" style="35" customWidth="1"/>
    <col min="19" max="19" width="9.7109375" style="35" customWidth="1"/>
    <col min="20" max="20" width="16.140625" style="35" customWidth="1"/>
    <col min="21" max="21" width="9.7109375" style="35" customWidth="1"/>
    <col min="22" max="22" width="12" style="35" bestFit="1" customWidth="1"/>
    <col min="23" max="23" width="9.7109375" style="35" customWidth="1"/>
    <col min="24" max="24" width="12" style="35" bestFit="1" customWidth="1"/>
    <col min="25" max="25" width="9.140625" style="35"/>
    <col min="26" max="26" width="19.28515625" style="35" bestFit="1" customWidth="1"/>
    <col min="27" max="27" width="9.7109375" style="35" customWidth="1"/>
    <col min="28" max="29" width="11.85546875" style="35" customWidth="1"/>
    <col min="30" max="30" width="9.7109375" style="35" customWidth="1"/>
    <col min="31" max="31" width="12" style="35" bestFit="1" customWidth="1"/>
    <col min="32" max="32" width="9.7109375" style="35" customWidth="1"/>
    <col min="33" max="33" width="12" style="35" bestFit="1" customWidth="1"/>
    <col min="34" max="34" width="9.7109375" style="35" customWidth="1"/>
    <col min="35" max="35" width="12" style="35" bestFit="1" customWidth="1"/>
    <col min="36" max="36" width="9.140625" style="35"/>
    <col min="37" max="37" width="19.28515625" style="35" bestFit="1" customWidth="1"/>
    <col min="38" max="38" width="9.7109375" style="35" customWidth="1"/>
    <col min="39" max="40" width="11.85546875" style="35" customWidth="1"/>
    <col min="41" max="41" width="9.7109375" style="35" customWidth="1"/>
    <col min="42" max="42" width="12" style="35" bestFit="1" customWidth="1"/>
    <col min="43" max="43" width="9.7109375" style="35" customWidth="1"/>
    <col min="44" max="44" width="16.140625" style="35" customWidth="1"/>
    <col min="45" max="45" width="9.7109375" style="35" customWidth="1"/>
    <col min="46" max="46" width="12" style="35" bestFit="1" customWidth="1"/>
    <col min="47" max="16384" width="9.140625" style="35"/>
  </cols>
  <sheetData>
    <row r="2" spans="2:46" x14ac:dyDescent="0.25">
      <c r="D2" s="74" t="s">
        <v>31</v>
      </c>
      <c r="N2" s="74"/>
    </row>
    <row r="3" spans="2:46" x14ac:dyDescent="0.25">
      <c r="D3" s="74" t="s">
        <v>14</v>
      </c>
      <c r="N3" s="74"/>
    </row>
    <row r="4" spans="2:46" ht="15.75" thickBot="1" x14ac:dyDescent="0.3">
      <c r="D4" s="74"/>
      <c r="N4" s="74"/>
    </row>
    <row r="5" spans="2:46" x14ac:dyDescent="0.25">
      <c r="D5" s="86" t="s">
        <v>28</v>
      </c>
      <c r="E5" s="87"/>
      <c r="F5" s="87"/>
      <c r="G5" s="87"/>
      <c r="H5" s="87"/>
      <c r="I5" s="87"/>
      <c r="J5" s="87"/>
      <c r="K5" s="87"/>
      <c r="L5" s="87"/>
      <c r="M5" s="88"/>
      <c r="N5" s="89"/>
      <c r="O5" s="86" t="s">
        <v>27</v>
      </c>
      <c r="P5" s="87"/>
      <c r="Q5" s="87"/>
      <c r="R5" s="87"/>
      <c r="S5" s="87"/>
      <c r="T5" s="87"/>
      <c r="U5" s="87"/>
      <c r="V5" s="87"/>
      <c r="W5" s="87"/>
      <c r="X5" s="88"/>
      <c r="Z5" s="86" t="s">
        <v>41</v>
      </c>
      <c r="AA5" s="87"/>
      <c r="AB5" s="87"/>
      <c r="AC5" s="87"/>
      <c r="AD5" s="87"/>
      <c r="AE5" s="87"/>
      <c r="AF5" s="87"/>
      <c r="AG5" s="87"/>
      <c r="AH5" s="87"/>
      <c r="AI5" s="88"/>
      <c r="AK5" s="86" t="s">
        <v>42</v>
      </c>
      <c r="AL5" s="87"/>
      <c r="AM5" s="87"/>
      <c r="AN5" s="87"/>
      <c r="AO5" s="87"/>
      <c r="AP5" s="87"/>
      <c r="AQ5" s="87"/>
      <c r="AR5" s="87"/>
      <c r="AS5" s="87"/>
      <c r="AT5" s="88"/>
    </row>
    <row r="6" spans="2:46" x14ac:dyDescent="0.25">
      <c r="D6" s="90" t="s">
        <v>15</v>
      </c>
      <c r="E6" s="91"/>
      <c r="F6" s="91"/>
      <c r="G6" s="91"/>
      <c r="H6" s="91"/>
      <c r="I6" s="91"/>
      <c r="J6" s="91"/>
      <c r="K6" s="91"/>
      <c r="L6" s="91"/>
      <c r="M6" s="92"/>
      <c r="N6" s="89"/>
      <c r="O6" s="90" t="s">
        <v>15</v>
      </c>
      <c r="P6" s="91"/>
      <c r="Q6" s="91"/>
      <c r="R6" s="91"/>
      <c r="S6" s="91"/>
      <c r="T6" s="91"/>
      <c r="U6" s="91"/>
      <c r="V6" s="91"/>
      <c r="W6" s="91"/>
      <c r="X6" s="92"/>
      <c r="Z6" s="90" t="s">
        <v>15</v>
      </c>
      <c r="AA6" s="91"/>
      <c r="AB6" s="91"/>
      <c r="AC6" s="91"/>
      <c r="AD6" s="91"/>
      <c r="AE6" s="91"/>
      <c r="AF6" s="91"/>
      <c r="AG6" s="91"/>
      <c r="AH6" s="91"/>
      <c r="AI6" s="92"/>
      <c r="AK6" s="90" t="s">
        <v>15</v>
      </c>
      <c r="AL6" s="91"/>
      <c r="AM6" s="91"/>
      <c r="AN6" s="91"/>
      <c r="AO6" s="91"/>
      <c r="AP6" s="91"/>
      <c r="AQ6" s="91"/>
      <c r="AR6" s="91"/>
      <c r="AS6" s="91"/>
      <c r="AT6" s="92"/>
    </row>
    <row r="7" spans="2:46" x14ac:dyDescent="0.25">
      <c r="D7" s="93" t="s">
        <v>4</v>
      </c>
      <c r="E7" s="94"/>
      <c r="F7" s="94"/>
      <c r="G7" s="94"/>
      <c r="H7" s="94"/>
      <c r="I7" s="94"/>
      <c r="J7" s="94"/>
      <c r="K7" s="94"/>
      <c r="L7" s="94"/>
      <c r="M7" s="95"/>
      <c r="N7" s="89"/>
      <c r="O7" s="93" t="s">
        <v>4</v>
      </c>
      <c r="P7" s="94"/>
      <c r="Q7" s="94"/>
      <c r="R7" s="94"/>
      <c r="S7" s="94"/>
      <c r="T7" s="94"/>
      <c r="U7" s="94"/>
      <c r="V7" s="94"/>
      <c r="W7" s="94"/>
      <c r="X7" s="95"/>
      <c r="Z7" s="93" t="s">
        <v>4</v>
      </c>
      <c r="AA7" s="94"/>
      <c r="AB7" s="94"/>
      <c r="AC7" s="94"/>
      <c r="AD7" s="94"/>
      <c r="AE7" s="94"/>
      <c r="AF7" s="94"/>
      <c r="AG7" s="94"/>
      <c r="AH7" s="94"/>
      <c r="AI7" s="95"/>
      <c r="AK7" s="93" t="s">
        <v>4</v>
      </c>
      <c r="AL7" s="94"/>
      <c r="AM7" s="94"/>
      <c r="AN7" s="94"/>
      <c r="AO7" s="94"/>
      <c r="AP7" s="94"/>
      <c r="AQ7" s="94"/>
      <c r="AR7" s="94"/>
      <c r="AS7" s="94"/>
      <c r="AT7" s="95"/>
    </row>
    <row r="8" spans="2:46" ht="60.75" thickBot="1" x14ac:dyDescent="0.3">
      <c r="D8" s="96" t="s">
        <v>5</v>
      </c>
      <c r="E8" s="97" t="s">
        <v>29</v>
      </c>
      <c r="F8" s="98" t="s">
        <v>32</v>
      </c>
      <c r="G8" s="98" t="s">
        <v>33</v>
      </c>
      <c r="H8" s="98" t="s">
        <v>38</v>
      </c>
      <c r="I8" s="99" t="s">
        <v>45</v>
      </c>
      <c r="J8" s="98" t="s">
        <v>39</v>
      </c>
      <c r="K8" s="99" t="s">
        <v>46</v>
      </c>
      <c r="L8" s="98" t="s">
        <v>40</v>
      </c>
      <c r="M8" s="99" t="s">
        <v>47</v>
      </c>
      <c r="O8" s="96" t="s">
        <v>5</v>
      </c>
      <c r="P8" s="97" t="s">
        <v>29</v>
      </c>
      <c r="Q8" s="98" t="s">
        <v>32</v>
      </c>
      <c r="R8" s="98" t="s">
        <v>33</v>
      </c>
      <c r="S8" s="98" t="s">
        <v>38</v>
      </c>
      <c r="T8" s="99" t="s">
        <v>45</v>
      </c>
      <c r="U8" s="98" t="s">
        <v>39</v>
      </c>
      <c r="V8" s="99" t="s">
        <v>46</v>
      </c>
      <c r="W8" s="98" t="s">
        <v>40</v>
      </c>
      <c r="X8" s="99" t="s">
        <v>47</v>
      </c>
      <c r="Z8" s="96" t="s">
        <v>5</v>
      </c>
      <c r="AA8" s="97" t="s">
        <v>29</v>
      </c>
      <c r="AB8" s="98" t="s">
        <v>32</v>
      </c>
      <c r="AC8" s="98" t="s">
        <v>33</v>
      </c>
      <c r="AD8" s="98" t="s">
        <v>38</v>
      </c>
      <c r="AE8" s="99" t="s">
        <v>45</v>
      </c>
      <c r="AF8" s="98" t="s">
        <v>39</v>
      </c>
      <c r="AG8" s="99" t="s">
        <v>46</v>
      </c>
      <c r="AH8" s="98" t="s">
        <v>40</v>
      </c>
      <c r="AI8" s="99" t="s">
        <v>47</v>
      </c>
      <c r="AK8" s="96" t="s">
        <v>5</v>
      </c>
      <c r="AL8" s="97" t="s">
        <v>29</v>
      </c>
      <c r="AM8" s="98" t="s">
        <v>32</v>
      </c>
      <c r="AN8" s="98" t="s">
        <v>33</v>
      </c>
      <c r="AO8" s="98" t="s">
        <v>38</v>
      </c>
      <c r="AP8" s="99" t="s">
        <v>45</v>
      </c>
      <c r="AQ8" s="98" t="s">
        <v>39</v>
      </c>
      <c r="AR8" s="99" t="s">
        <v>46</v>
      </c>
      <c r="AS8" s="98" t="s">
        <v>40</v>
      </c>
      <c r="AT8" s="99" t="s">
        <v>47</v>
      </c>
    </row>
    <row r="9" spans="2:46" x14ac:dyDescent="0.25">
      <c r="B9" s="100"/>
      <c r="D9" s="101">
        <v>1</v>
      </c>
      <c r="E9" s="102">
        <v>2021</v>
      </c>
      <c r="F9" s="103">
        <v>25</v>
      </c>
      <c r="G9" s="103">
        <v>100</v>
      </c>
      <c r="H9" s="111"/>
      <c r="I9" s="112"/>
      <c r="J9" s="111"/>
      <c r="K9" s="112"/>
      <c r="L9" s="111"/>
      <c r="M9" s="112"/>
      <c r="N9" s="104"/>
      <c r="O9" s="101">
        <v>1</v>
      </c>
      <c r="P9" s="102">
        <v>2021</v>
      </c>
      <c r="Q9" s="103">
        <v>25</v>
      </c>
      <c r="R9" s="103">
        <v>100</v>
      </c>
      <c r="S9" s="111"/>
      <c r="T9" s="112"/>
      <c r="U9" s="111"/>
      <c r="V9" s="112"/>
      <c r="W9" s="111"/>
      <c r="X9" s="112"/>
      <c r="Z9" s="101">
        <v>1</v>
      </c>
      <c r="AA9" s="102">
        <v>2021</v>
      </c>
      <c r="AB9" s="103">
        <v>25</v>
      </c>
      <c r="AC9" s="103">
        <v>100</v>
      </c>
      <c r="AD9" s="111"/>
      <c r="AE9" s="112"/>
      <c r="AF9" s="111"/>
      <c r="AG9" s="112"/>
      <c r="AH9" s="111"/>
      <c r="AI9" s="112"/>
      <c r="AK9" s="101">
        <v>1</v>
      </c>
      <c r="AL9" s="102">
        <v>2021</v>
      </c>
      <c r="AM9" s="103">
        <v>25</v>
      </c>
      <c r="AN9" s="103">
        <v>100</v>
      </c>
      <c r="AO9" s="111"/>
      <c r="AP9" s="112"/>
      <c r="AQ9" s="111"/>
      <c r="AR9" s="112"/>
      <c r="AS9" s="111"/>
      <c r="AT9" s="112"/>
    </row>
    <row r="10" spans="2:46" x14ac:dyDescent="0.25">
      <c r="B10" s="100"/>
      <c r="D10" s="105">
        <f t="shared" ref="D10:D44" si="0">D9+1</f>
        <v>2</v>
      </c>
      <c r="E10" s="106">
        <v>2021</v>
      </c>
      <c r="F10" s="107">
        <v>25</v>
      </c>
      <c r="G10" s="107">
        <v>75</v>
      </c>
      <c r="H10" s="113"/>
      <c r="I10" s="114"/>
      <c r="J10" s="113"/>
      <c r="K10" s="114"/>
      <c r="L10" s="113"/>
      <c r="M10" s="114"/>
      <c r="N10" s="104"/>
      <c r="O10" s="105">
        <f t="shared" ref="O10:O44" si="1">O9+1</f>
        <v>2</v>
      </c>
      <c r="P10" s="106">
        <v>2021</v>
      </c>
      <c r="Q10" s="107">
        <v>25</v>
      </c>
      <c r="R10" s="107">
        <v>75</v>
      </c>
      <c r="S10" s="113"/>
      <c r="T10" s="114"/>
      <c r="U10" s="113"/>
      <c r="V10" s="114"/>
      <c r="W10" s="113"/>
      <c r="X10" s="114"/>
      <c r="Z10" s="105">
        <f t="shared" ref="Z10:Z44" si="2">Z9+1</f>
        <v>2</v>
      </c>
      <c r="AA10" s="106">
        <v>2021</v>
      </c>
      <c r="AB10" s="107">
        <v>25</v>
      </c>
      <c r="AC10" s="107">
        <v>75</v>
      </c>
      <c r="AD10" s="113"/>
      <c r="AE10" s="114"/>
      <c r="AF10" s="113"/>
      <c r="AG10" s="114"/>
      <c r="AH10" s="113"/>
      <c r="AI10" s="114"/>
      <c r="AK10" s="105">
        <f t="shared" ref="AK10:AK44" si="3">AK9+1</f>
        <v>2</v>
      </c>
      <c r="AL10" s="106">
        <v>2021</v>
      </c>
      <c r="AM10" s="107">
        <v>25</v>
      </c>
      <c r="AN10" s="107">
        <v>75</v>
      </c>
      <c r="AO10" s="113"/>
      <c r="AP10" s="114"/>
      <c r="AQ10" s="113"/>
      <c r="AR10" s="114"/>
      <c r="AS10" s="113"/>
      <c r="AT10" s="114"/>
    </row>
    <row r="11" spans="2:46" x14ac:dyDescent="0.25">
      <c r="B11" s="100"/>
      <c r="D11" s="105">
        <f t="shared" si="0"/>
        <v>3</v>
      </c>
      <c r="E11" s="106">
        <v>2021</v>
      </c>
      <c r="F11" s="107">
        <v>25</v>
      </c>
      <c r="G11" s="107">
        <v>75</v>
      </c>
      <c r="H11" s="113"/>
      <c r="I11" s="114"/>
      <c r="J11" s="113"/>
      <c r="K11" s="114"/>
      <c r="L11" s="113"/>
      <c r="M11" s="114"/>
      <c r="N11" s="104"/>
      <c r="O11" s="105">
        <f t="shared" si="1"/>
        <v>3</v>
      </c>
      <c r="P11" s="106">
        <v>2021</v>
      </c>
      <c r="Q11" s="107">
        <v>25</v>
      </c>
      <c r="R11" s="107">
        <v>75</v>
      </c>
      <c r="S11" s="113"/>
      <c r="T11" s="114"/>
      <c r="U11" s="113"/>
      <c r="V11" s="114"/>
      <c r="W11" s="113"/>
      <c r="X11" s="114"/>
      <c r="Z11" s="105">
        <f t="shared" si="2"/>
        <v>3</v>
      </c>
      <c r="AA11" s="106">
        <v>2021</v>
      </c>
      <c r="AB11" s="107">
        <v>25</v>
      </c>
      <c r="AC11" s="107">
        <v>75</v>
      </c>
      <c r="AD11" s="113"/>
      <c r="AE11" s="114"/>
      <c r="AF11" s="113"/>
      <c r="AG11" s="114"/>
      <c r="AH11" s="113"/>
      <c r="AI11" s="114"/>
      <c r="AK11" s="105">
        <f t="shared" si="3"/>
        <v>3</v>
      </c>
      <c r="AL11" s="106">
        <v>2021</v>
      </c>
      <c r="AM11" s="107">
        <v>25</v>
      </c>
      <c r="AN11" s="107">
        <v>75</v>
      </c>
      <c r="AO11" s="113"/>
      <c r="AP11" s="114"/>
      <c r="AQ11" s="113"/>
      <c r="AR11" s="114"/>
      <c r="AS11" s="113"/>
      <c r="AT11" s="114"/>
    </row>
    <row r="12" spans="2:46" x14ac:dyDescent="0.25">
      <c r="B12" s="100"/>
      <c r="D12" s="105">
        <f t="shared" si="0"/>
        <v>4</v>
      </c>
      <c r="E12" s="106">
        <v>2021</v>
      </c>
      <c r="F12" s="107">
        <v>25</v>
      </c>
      <c r="G12" s="107">
        <v>75</v>
      </c>
      <c r="H12" s="113"/>
      <c r="I12" s="114"/>
      <c r="J12" s="113"/>
      <c r="K12" s="114"/>
      <c r="L12" s="113"/>
      <c r="M12" s="114"/>
      <c r="N12" s="104"/>
      <c r="O12" s="105">
        <f t="shared" si="1"/>
        <v>4</v>
      </c>
      <c r="P12" s="106">
        <v>2021</v>
      </c>
      <c r="Q12" s="107">
        <v>25</v>
      </c>
      <c r="R12" s="107">
        <v>75</v>
      </c>
      <c r="S12" s="113"/>
      <c r="T12" s="114"/>
      <c r="U12" s="113"/>
      <c r="V12" s="114"/>
      <c r="W12" s="113"/>
      <c r="X12" s="114"/>
      <c r="Z12" s="105">
        <f t="shared" si="2"/>
        <v>4</v>
      </c>
      <c r="AA12" s="106">
        <v>2021</v>
      </c>
      <c r="AB12" s="107">
        <v>25</v>
      </c>
      <c r="AC12" s="107">
        <v>75</v>
      </c>
      <c r="AD12" s="113"/>
      <c r="AE12" s="114"/>
      <c r="AF12" s="113"/>
      <c r="AG12" s="114"/>
      <c r="AH12" s="113"/>
      <c r="AI12" s="114"/>
      <c r="AK12" s="105">
        <f t="shared" si="3"/>
        <v>4</v>
      </c>
      <c r="AL12" s="106">
        <v>2021</v>
      </c>
      <c r="AM12" s="107">
        <v>25</v>
      </c>
      <c r="AN12" s="107">
        <v>75</v>
      </c>
      <c r="AO12" s="113"/>
      <c r="AP12" s="114"/>
      <c r="AQ12" s="113"/>
      <c r="AR12" s="114"/>
      <c r="AS12" s="113"/>
      <c r="AT12" s="114"/>
    </row>
    <row r="13" spans="2:46" x14ac:dyDescent="0.25">
      <c r="B13" s="100"/>
      <c r="D13" s="105">
        <f t="shared" si="0"/>
        <v>5</v>
      </c>
      <c r="E13" s="106">
        <v>2021</v>
      </c>
      <c r="F13" s="107">
        <v>25</v>
      </c>
      <c r="G13" s="107">
        <v>100</v>
      </c>
      <c r="H13" s="113"/>
      <c r="I13" s="114"/>
      <c r="J13" s="113"/>
      <c r="K13" s="114"/>
      <c r="L13" s="113"/>
      <c r="M13" s="114"/>
      <c r="N13" s="100"/>
      <c r="O13" s="105">
        <f t="shared" si="1"/>
        <v>5</v>
      </c>
      <c r="P13" s="106">
        <v>2021</v>
      </c>
      <c r="Q13" s="107">
        <v>25</v>
      </c>
      <c r="R13" s="107">
        <v>100</v>
      </c>
      <c r="S13" s="113"/>
      <c r="T13" s="114"/>
      <c r="U13" s="113"/>
      <c r="V13" s="114"/>
      <c r="W13" s="113"/>
      <c r="X13" s="114"/>
      <c r="Z13" s="105">
        <f t="shared" si="2"/>
        <v>5</v>
      </c>
      <c r="AA13" s="106">
        <v>2021</v>
      </c>
      <c r="AB13" s="107">
        <v>25</v>
      </c>
      <c r="AC13" s="107">
        <v>100</v>
      </c>
      <c r="AD13" s="113"/>
      <c r="AE13" s="114"/>
      <c r="AF13" s="113"/>
      <c r="AG13" s="114"/>
      <c r="AH13" s="113"/>
      <c r="AI13" s="114"/>
      <c r="AK13" s="105">
        <f t="shared" si="3"/>
        <v>5</v>
      </c>
      <c r="AL13" s="106">
        <v>2021</v>
      </c>
      <c r="AM13" s="107">
        <v>25</v>
      </c>
      <c r="AN13" s="107">
        <v>100</v>
      </c>
      <c r="AO13" s="113"/>
      <c r="AP13" s="114"/>
      <c r="AQ13" s="113"/>
      <c r="AR13" s="114"/>
      <c r="AS13" s="113"/>
      <c r="AT13" s="114"/>
    </row>
    <row r="14" spans="2:46" x14ac:dyDescent="0.25">
      <c r="B14" s="100"/>
      <c r="D14" s="105">
        <f t="shared" si="0"/>
        <v>6</v>
      </c>
      <c r="E14" s="106">
        <v>2021</v>
      </c>
      <c r="F14" s="107">
        <v>25</v>
      </c>
      <c r="G14" s="107">
        <v>100</v>
      </c>
      <c r="H14" s="113"/>
      <c r="I14" s="114"/>
      <c r="J14" s="113"/>
      <c r="K14" s="114"/>
      <c r="L14" s="113"/>
      <c r="M14" s="114"/>
      <c r="N14" s="100"/>
      <c r="O14" s="105">
        <f t="shared" si="1"/>
        <v>6</v>
      </c>
      <c r="P14" s="106">
        <v>2021</v>
      </c>
      <c r="Q14" s="107">
        <v>25</v>
      </c>
      <c r="R14" s="107">
        <v>100</v>
      </c>
      <c r="S14" s="113"/>
      <c r="T14" s="114"/>
      <c r="U14" s="113"/>
      <c r="V14" s="114"/>
      <c r="W14" s="113"/>
      <c r="X14" s="114"/>
      <c r="Z14" s="105">
        <f t="shared" si="2"/>
        <v>6</v>
      </c>
      <c r="AA14" s="106">
        <v>2021</v>
      </c>
      <c r="AB14" s="107">
        <v>25</v>
      </c>
      <c r="AC14" s="107">
        <v>100</v>
      </c>
      <c r="AD14" s="113"/>
      <c r="AE14" s="114"/>
      <c r="AF14" s="113"/>
      <c r="AG14" s="114"/>
      <c r="AH14" s="113"/>
      <c r="AI14" s="114"/>
      <c r="AK14" s="105">
        <f t="shared" si="3"/>
        <v>6</v>
      </c>
      <c r="AL14" s="106">
        <v>2021</v>
      </c>
      <c r="AM14" s="107">
        <v>25</v>
      </c>
      <c r="AN14" s="107">
        <v>100</v>
      </c>
      <c r="AO14" s="113"/>
      <c r="AP14" s="114"/>
      <c r="AQ14" s="113"/>
      <c r="AR14" s="114"/>
      <c r="AS14" s="113"/>
      <c r="AT14" s="114"/>
    </row>
    <row r="15" spans="2:46" x14ac:dyDescent="0.25">
      <c r="B15" s="100"/>
      <c r="D15" s="105">
        <f t="shared" si="0"/>
        <v>7</v>
      </c>
      <c r="E15" s="106">
        <v>2021</v>
      </c>
      <c r="F15" s="107">
        <v>25</v>
      </c>
      <c r="G15" s="107">
        <v>100</v>
      </c>
      <c r="H15" s="113"/>
      <c r="I15" s="114"/>
      <c r="J15" s="113"/>
      <c r="K15" s="114"/>
      <c r="L15" s="113"/>
      <c r="M15" s="114"/>
      <c r="N15" s="100"/>
      <c r="O15" s="105">
        <f t="shared" si="1"/>
        <v>7</v>
      </c>
      <c r="P15" s="106">
        <v>2021</v>
      </c>
      <c r="Q15" s="107">
        <v>25</v>
      </c>
      <c r="R15" s="107">
        <v>100</v>
      </c>
      <c r="S15" s="113"/>
      <c r="T15" s="114"/>
      <c r="U15" s="113"/>
      <c r="V15" s="114"/>
      <c r="W15" s="113"/>
      <c r="X15" s="114"/>
      <c r="Z15" s="105">
        <f t="shared" si="2"/>
        <v>7</v>
      </c>
      <c r="AA15" s="106">
        <v>2021</v>
      </c>
      <c r="AB15" s="107">
        <v>25</v>
      </c>
      <c r="AC15" s="107">
        <v>100</v>
      </c>
      <c r="AD15" s="113"/>
      <c r="AE15" s="114"/>
      <c r="AF15" s="113"/>
      <c r="AG15" s="114"/>
      <c r="AH15" s="113"/>
      <c r="AI15" s="114"/>
      <c r="AK15" s="105">
        <f t="shared" si="3"/>
        <v>7</v>
      </c>
      <c r="AL15" s="106">
        <v>2021</v>
      </c>
      <c r="AM15" s="107">
        <v>25</v>
      </c>
      <c r="AN15" s="107">
        <v>100</v>
      </c>
      <c r="AO15" s="113"/>
      <c r="AP15" s="114"/>
      <c r="AQ15" s="113"/>
      <c r="AR15" s="114"/>
      <c r="AS15" s="113"/>
      <c r="AT15" s="114"/>
    </row>
    <row r="16" spans="2:46" x14ac:dyDescent="0.25">
      <c r="B16" s="100"/>
      <c r="D16" s="105">
        <f t="shared" si="0"/>
        <v>8</v>
      </c>
      <c r="E16" s="106">
        <v>2021</v>
      </c>
      <c r="F16" s="107">
        <v>25</v>
      </c>
      <c r="G16" s="107">
        <v>100</v>
      </c>
      <c r="H16" s="113"/>
      <c r="I16" s="114"/>
      <c r="J16" s="113"/>
      <c r="K16" s="114"/>
      <c r="L16" s="113"/>
      <c r="M16" s="114"/>
      <c r="N16" s="100"/>
      <c r="O16" s="105">
        <f t="shared" si="1"/>
        <v>8</v>
      </c>
      <c r="P16" s="106">
        <v>2021</v>
      </c>
      <c r="Q16" s="107">
        <v>25</v>
      </c>
      <c r="R16" s="107">
        <v>100</v>
      </c>
      <c r="S16" s="113"/>
      <c r="T16" s="114"/>
      <c r="U16" s="113"/>
      <c r="V16" s="114"/>
      <c r="W16" s="113"/>
      <c r="X16" s="114"/>
      <c r="Z16" s="105">
        <f t="shared" si="2"/>
        <v>8</v>
      </c>
      <c r="AA16" s="106">
        <v>2021</v>
      </c>
      <c r="AB16" s="107">
        <v>25</v>
      </c>
      <c r="AC16" s="107">
        <v>100</v>
      </c>
      <c r="AD16" s="113"/>
      <c r="AE16" s="114"/>
      <c r="AF16" s="113"/>
      <c r="AG16" s="114"/>
      <c r="AH16" s="113"/>
      <c r="AI16" s="114"/>
      <c r="AK16" s="105">
        <f t="shared" si="3"/>
        <v>8</v>
      </c>
      <c r="AL16" s="106">
        <v>2021</v>
      </c>
      <c r="AM16" s="107">
        <v>25</v>
      </c>
      <c r="AN16" s="107">
        <v>100</v>
      </c>
      <c r="AO16" s="113"/>
      <c r="AP16" s="114"/>
      <c r="AQ16" s="113"/>
      <c r="AR16" s="114"/>
      <c r="AS16" s="113"/>
      <c r="AT16" s="114"/>
    </row>
    <row r="17" spans="2:46" x14ac:dyDescent="0.25">
      <c r="B17" s="100"/>
      <c r="D17" s="105">
        <f t="shared" si="0"/>
        <v>9</v>
      </c>
      <c r="E17" s="106">
        <v>2021</v>
      </c>
      <c r="F17" s="107">
        <v>25</v>
      </c>
      <c r="G17" s="107">
        <v>100</v>
      </c>
      <c r="H17" s="113"/>
      <c r="I17" s="114"/>
      <c r="J17" s="113"/>
      <c r="K17" s="114"/>
      <c r="L17" s="113"/>
      <c r="M17" s="114"/>
      <c r="N17" s="100"/>
      <c r="O17" s="105">
        <f t="shared" si="1"/>
        <v>9</v>
      </c>
      <c r="P17" s="106">
        <v>2021</v>
      </c>
      <c r="Q17" s="107">
        <v>25</v>
      </c>
      <c r="R17" s="107">
        <v>100</v>
      </c>
      <c r="S17" s="113"/>
      <c r="T17" s="114"/>
      <c r="U17" s="113"/>
      <c r="V17" s="114"/>
      <c r="W17" s="113"/>
      <c r="X17" s="114"/>
      <c r="Z17" s="105">
        <f t="shared" si="2"/>
        <v>9</v>
      </c>
      <c r="AA17" s="106">
        <v>2021</v>
      </c>
      <c r="AB17" s="107">
        <v>25</v>
      </c>
      <c r="AC17" s="107">
        <v>125</v>
      </c>
      <c r="AD17" s="113"/>
      <c r="AE17" s="114"/>
      <c r="AF17" s="113"/>
      <c r="AG17" s="114"/>
      <c r="AH17" s="113"/>
      <c r="AI17" s="114"/>
      <c r="AK17" s="105">
        <f t="shared" si="3"/>
        <v>9</v>
      </c>
      <c r="AL17" s="106">
        <v>2021</v>
      </c>
      <c r="AM17" s="107">
        <v>25</v>
      </c>
      <c r="AN17" s="107">
        <v>100</v>
      </c>
      <c r="AO17" s="113"/>
      <c r="AP17" s="114"/>
      <c r="AQ17" s="113"/>
      <c r="AR17" s="114"/>
      <c r="AS17" s="113"/>
      <c r="AT17" s="114"/>
    </row>
    <row r="18" spans="2:46" x14ac:dyDescent="0.25">
      <c r="B18" s="100"/>
      <c r="D18" s="105">
        <f t="shared" si="0"/>
        <v>10</v>
      </c>
      <c r="E18" s="106">
        <v>2021</v>
      </c>
      <c r="F18" s="107">
        <v>25</v>
      </c>
      <c r="G18" s="107">
        <v>100</v>
      </c>
      <c r="H18" s="113"/>
      <c r="I18" s="114"/>
      <c r="J18" s="113"/>
      <c r="K18" s="114"/>
      <c r="L18" s="113"/>
      <c r="M18" s="114"/>
      <c r="N18" s="100"/>
      <c r="O18" s="105">
        <f t="shared" si="1"/>
        <v>10</v>
      </c>
      <c r="P18" s="106">
        <v>2021</v>
      </c>
      <c r="Q18" s="107">
        <v>25</v>
      </c>
      <c r="R18" s="107">
        <v>100</v>
      </c>
      <c r="S18" s="113"/>
      <c r="T18" s="114"/>
      <c r="U18" s="113"/>
      <c r="V18" s="114"/>
      <c r="W18" s="113"/>
      <c r="X18" s="114"/>
      <c r="Z18" s="105">
        <f t="shared" si="2"/>
        <v>10</v>
      </c>
      <c r="AA18" s="106">
        <v>2021</v>
      </c>
      <c r="AB18" s="107">
        <v>25</v>
      </c>
      <c r="AC18" s="107">
        <v>150</v>
      </c>
      <c r="AD18" s="113"/>
      <c r="AE18" s="114"/>
      <c r="AF18" s="113"/>
      <c r="AG18" s="114"/>
      <c r="AH18" s="113"/>
      <c r="AI18" s="114"/>
      <c r="AK18" s="105">
        <f t="shared" si="3"/>
        <v>10</v>
      </c>
      <c r="AL18" s="106">
        <v>2021</v>
      </c>
      <c r="AM18" s="107">
        <v>25</v>
      </c>
      <c r="AN18" s="107">
        <v>75</v>
      </c>
      <c r="AO18" s="113"/>
      <c r="AP18" s="114"/>
      <c r="AQ18" s="113"/>
      <c r="AR18" s="114"/>
      <c r="AS18" s="113"/>
      <c r="AT18" s="114"/>
    </row>
    <row r="19" spans="2:46" x14ac:dyDescent="0.25">
      <c r="B19" s="100"/>
      <c r="D19" s="105">
        <f t="shared" si="0"/>
        <v>11</v>
      </c>
      <c r="E19" s="106">
        <v>2021</v>
      </c>
      <c r="F19" s="107">
        <v>25</v>
      </c>
      <c r="G19" s="107">
        <v>75</v>
      </c>
      <c r="H19" s="113"/>
      <c r="I19" s="114"/>
      <c r="J19" s="113"/>
      <c r="K19" s="114"/>
      <c r="L19" s="113"/>
      <c r="M19" s="114"/>
      <c r="N19" s="100"/>
      <c r="O19" s="105">
        <f t="shared" si="1"/>
        <v>11</v>
      </c>
      <c r="P19" s="106">
        <v>2021</v>
      </c>
      <c r="Q19" s="107">
        <v>25</v>
      </c>
      <c r="R19" s="107">
        <v>75</v>
      </c>
      <c r="S19" s="113"/>
      <c r="T19" s="114"/>
      <c r="U19" s="113"/>
      <c r="V19" s="114"/>
      <c r="W19" s="113"/>
      <c r="X19" s="114"/>
      <c r="Z19" s="105">
        <f t="shared" si="2"/>
        <v>11</v>
      </c>
      <c r="AA19" s="106">
        <v>2021</v>
      </c>
      <c r="AB19" s="107">
        <v>25</v>
      </c>
      <c r="AC19" s="107">
        <v>75</v>
      </c>
      <c r="AD19" s="113"/>
      <c r="AE19" s="114"/>
      <c r="AF19" s="113"/>
      <c r="AG19" s="114"/>
      <c r="AH19" s="113"/>
      <c r="AI19" s="114"/>
      <c r="AK19" s="105">
        <f t="shared" si="3"/>
        <v>11</v>
      </c>
      <c r="AL19" s="106">
        <v>2021</v>
      </c>
      <c r="AM19" s="107">
        <v>25</v>
      </c>
      <c r="AN19" s="107">
        <v>75</v>
      </c>
      <c r="AO19" s="113"/>
      <c r="AP19" s="114"/>
      <c r="AQ19" s="113"/>
      <c r="AR19" s="114"/>
      <c r="AS19" s="113"/>
      <c r="AT19" s="114"/>
    </row>
    <row r="20" spans="2:46" ht="15.75" thickBot="1" x14ac:dyDescent="0.3">
      <c r="B20" s="100"/>
      <c r="D20" s="108">
        <f t="shared" si="0"/>
        <v>12</v>
      </c>
      <c r="E20" s="109">
        <v>2021</v>
      </c>
      <c r="F20" s="110">
        <v>25</v>
      </c>
      <c r="G20" s="110">
        <v>75</v>
      </c>
      <c r="H20" s="115"/>
      <c r="I20" s="116"/>
      <c r="J20" s="115"/>
      <c r="K20" s="116"/>
      <c r="L20" s="115"/>
      <c r="M20" s="116"/>
      <c r="N20" s="100"/>
      <c r="O20" s="108">
        <f t="shared" si="1"/>
        <v>12</v>
      </c>
      <c r="P20" s="109">
        <v>2021</v>
      </c>
      <c r="Q20" s="110">
        <v>25</v>
      </c>
      <c r="R20" s="110">
        <v>75</v>
      </c>
      <c r="S20" s="115"/>
      <c r="T20" s="116"/>
      <c r="U20" s="115"/>
      <c r="V20" s="116"/>
      <c r="W20" s="115"/>
      <c r="X20" s="116"/>
      <c r="Z20" s="108">
        <f t="shared" si="2"/>
        <v>12</v>
      </c>
      <c r="AA20" s="109">
        <v>2021</v>
      </c>
      <c r="AB20" s="110">
        <v>25</v>
      </c>
      <c r="AC20" s="110">
        <v>75</v>
      </c>
      <c r="AD20" s="115"/>
      <c r="AE20" s="116"/>
      <c r="AF20" s="115"/>
      <c r="AG20" s="116"/>
      <c r="AH20" s="115"/>
      <c r="AI20" s="116"/>
      <c r="AK20" s="108">
        <f t="shared" si="3"/>
        <v>12</v>
      </c>
      <c r="AL20" s="109">
        <v>2021</v>
      </c>
      <c r="AM20" s="110">
        <v>25</v>
      </c>
      <c r="AN20" s="110">
        <v>75</v>
      </c>
      <c r="AO20" s="115"/>
      <c r="AP20" s="116"/>
      <c r="AQ20" s="115"/>
      <c r="AR20" s="116"/>
      <c r="AS20" s="115"/>
      <c r="AT20" s="116"/>
    </row>
    <row r="21" spans="2:46" x14ac:dyDescent="0.25">
      <c r="B21" s="100"/>
      <c r="D21" s="101">
        <v>1</v>
      </c>
      <c r="E21" s="102">
        <v>2022</v>
      </c>
      <c r="F21" s="103">
        <v>25</v>
      </c>
      <c r="G21" s="103">
        <v>150</v>
      </c>
      <c r="H21" s="111"/>
      <c r="I21" s="112"/>
      <c r="J21" s="111"/>
      <c r="K21" s="112"/>
      <c r="L21" s="111"/>
      <c r="M21" s="112"/>
      <c r="N21" s="100"/>
      <c r="O21" s="101">
        <v>1</v>
      </c>
      <c r="P21" s="102">
        <v>2022</v>
      </c>
      <c r="Q21" s="103">
        <v>25</v>
      </c>
      <c r="R21" s="103">
        <v>150</v>
      </c>
      <c r="S21" s="111"/>
      <c r="T21" s="112"/>
      <c r="U21" s="111"/>
      <c r="V21" s="112"/>
      <c r="W21" s="111"/>
      <c r="X21" s="112"/>
      <c r="Z21" s="101">
        <v>1</v>
      </c>
      <c r="AA21" s="102">
        <v>2022</v>
      </c>
      <c r="AB21" s="103">
        <v>25</v>
      </c>
      <c r="AC21" s="103">
        <v>150</v>
      </c>
      <c r="AD21" s="111"/>
      <c r="AE21" s="112"/>
      <c r="AF21" s="111"/>
      <c r="AG21" s="112"/>
      <c r="AH21" s="111"/>
      <c r="AI21" s="112"/>
      <c r="AK21" s="101">
        <v>1</v>
      </c>
      <c r="AL21" s="102">
        <v>2022</v>
      </c>
      <c r="AM21" s="103">
        <v>25</v>
      </c>
      <c r="AN21" s="103">
        <v>100</v>
      </c>
      <c r="AO21" s="111"/>
      <c r="AP21" s="112"/>
      <c r="AQ21" s="111"/>
      <c r="AR21" s="112"/>
      <c r="AS21" s="111"/>
      <c r="AT21" s="112"/>
    </row>
    <row r="22" spans="2:46" x14ac:dyDescent="0.25">
      <c r="B22" s="100"/>
      <c r="D22" s="105">
        <f t="shared" si="0"/>
        <v>2</v>
      </c>
      <c r="E22" s="106">
        <v>2022</v>
      </c>
      <c r="F22" s="107">
        <v>25</v>
      </c>
      <c r="G22" s="107">
        <v>125</v>
      </c>
      <c r="H22" s="113"/>
      <c r="I22" s="114"/>
      <c r="J22" s="113"/>
      <c r="K22" s="114"/>
      <c r="L22" s="113"/>
      <c r="M22" s="114"/>
      <c r="N22" s="100"/>
      <c r="O22" s="105">
        <f t="shared" si="1"/>
        <v>2</v>
      </c>
      <c r="P22" s="106">
        <v>2022</v>
      </c>
      <c r="Q22" s="107">
        <v>25</v>
      </c>
      <c r="R22" s="107">
        <v>125</v>
      </c>
      <c r="S22" s="113"/>
      <c r="T22" s="114"/>
      <c r="U22" s="113"/>
      <c r="V22" s="114"/>
      <c r="W22" s="113"/>
      <c r="X22" s="114"/>
      <c r="Z22" s="105">
        <f t="shared" si="2"/>
        <v>2</v>
      </c>
      <c r="AA22" s="106">
        <v>2022</v>
      </c>
      <c r="AB22" s="107">
        <v>25</v>
      </c>
      <c r="AC22" s="107">
        <v>150</v>
      </c>
      <c r="AD22" s="113"/>
      <c r="AE22" s="114"/>
      <c r="AF22" s="113"/>
      <c r="AG22" s="114"/>
      <c r="AH22" s="113"/>
      <c r="AI22" s="114"/>
      <c r="AK22" s="105">
        <f t="shared" si="3"/>
        <v>2</v>
      </c>
      <c r="AL22" s="106">
        <v>2022</v>
      </c>
      <c r="AM22" s="107">
        <v>25</v>
      </c>
      <c r="AN22" s="107">
        <v>100</v>
      </c>
      <c r="AO22" s="113"/>
      <c r="AP22" s="114"/>
      <c r="AQ22" s="113"/>
      <c r="AR22" s="114"/>
      <c r="AS22" s="113"/>
      <c r="AT22" s="114"/>
    </row>
    <row r="23" spans="2:46" x14ac:dyDescent="0.25">
      <c r="B23" s="100"/>
      <c r="D23" s="105">
        <f t="shared" si="0"/>
        <v>3</v>
      </c>
      <c r="E23" s="106">
        <v>2022</v>
      </c>
      <c r="F23" s="107">
        <v>25</v>
      </c>
      <c r="G23" s="107">
        <v>125</v>
      </c>
      <c r="H23" s="113"/>
      <c r="I23" s="114"/>
      <c r="J23" s="113"/>
      <c r="K23" s="114"/>
      <c r="L23" s="113"/>
      <c r="M23" s="114"/>
      <c r="N23" s="100"/>
      <c r="O23" s="105">
        <f t="shared" si="1"/>
        <v>3</v>
      </c>
      <c r="P23" s="106">
        <v>2022</v>
      </c>
      <c r="Q23" s="107">
        <v>25</v>
      </c>
      <c r="R23" s="107">
        <v>125</v>
      </c>
      <c r="S23" s="113"/>
      <c r="T23" s="114"/>
      <c r="U23" s="113"/>
      <c r="V23" s="114"/>
      <c r="W23" s="113"/>
      <c r="X23" s="114"/>
      <c r="Z23" s="105">
        <f t="shared" si="2"/>
        <v>3</v>
      </c>
      <c r="AA23" s="106">
        <v>2022</v>
      </c>
      <c r="AB23" s="107">
        <v>25</v>
      </c>
      <c r="AC23" s="107">
        <v>150</v>
      </c>
      <c r="AD23" s="113"/>
      <c r="AE23" s="114"/>
      <c r="AF23" s="113"/>
      <c r="AG23" s="114"/>
      <c r="AH23" s="113"/>
      <c r="AI23" s="114"/>
      <c r="AK23" s="105">
        <f t="shared" si="3"/>
        <v>3</v>
      </c>
      <c r="AL23" s="106">
        <v>2022</v>
      </c>
      <c r="AM23" s="107">
        <v>25</v>
      </c>
      <c r="AN23" s="107">
        <v>100</v>
      </c>
      <c r="AO23" s="113"/>
      <c r="AP23" s="114"/>
      <c r="AQ23" s="113"/>
      <c r="AR23" s="114"/>
      <c r="AS23" s="113"/>
      <c r="AT23" s="114"/>
    </row>
    <row r="24" spans="2:46" x14ac:dyDescent="0.25">
      <c r="B24" s="100"/>
      <c r="D24" s="105">
        <f t="shared" si="0"/>
        <v>4</v>
      </c>
      <c r="E24" s="106">
        <v>2022</v>
      </c>
      <c r="F24" s="107">
        <v>25</v>
      </c>
      <c r="G24" s="107">
        <v>125</v>
      </c>
      <c r="H24" s="113"/>
      <c r="I24" s="114"/>
      <c r="J24" s="113"/>
      <c r="K24" s="114"/>
      <c r="L24" s="113"/>
      <c r="M24" s="114"/>
      <c r="N24" s="100"/>
      <c r="O24" s="105">
        <f t="shared" si="1"/>
        <v>4</v>
      </c>
      <c r="P24" s="106">
        <v>2022</v>
      </c>
      <c r="Q24" s="107">
        <v>25</v>
      </c>
      <c r="R24" s="107">
        <v>125</v>
      </c>
      <c r="S24" s="113"/>
      <c r="T24" s="114"/>
      <c r="U24" s="113"/>
      <c r="V24" s="114"/>
      <c r="W24" s="113"/>
      <c r="X24" s="114"/>
      <c r="Z24" s="105">
        <f t="shared" si="2"/>
        <v>4</v>
      </c>
      <c r="AA24" s="106">
        <v>2022</v>
      </c>
      <c r="AB24" s="107">
        <v>25</v>
      </c>
      <c r="AC24" s="107">
        <v>125</v>
      </c>
      <c r="AD24" s="113"/>
      <c r="AE24" s="114"/>
      <c r="AF24" s="113"/>
      <c r="AG24" s="114"/>
      <c r="AH24" s="113"/>
      <c r="AI24" s="114"/>
      <c r="AK24" s="105">
        <f t="shared" si="3"/>
        <v>4</v>
      </c>
      <c r="AL24" s="106">
        <v>2022</v>
      </c>
      <c r="AM24" s="107">
        <v>25</v>
      </c>
      <c r="AN24" s="107">
        <v>100</v>
      </c>
      <c r="AO24" s="113"/>
      <c r="AP24" s="114"/>
      <c r="AQ24" s="113"/>
      <c r="AR24" s="114"/>
      <c r="AS24" s="113"/>
      <c r="AT24" s="114"/>
    </row>
    <row r="25" spans="2:46" x14ac:dyDescent="0.25">
      <c r="B25" s="100"/>
      <c r="D25" s="105">
        <f t="shared" si="0"/>
        <v>5</v>
      </c>
      <c r="E25" s="106">
        <v>2022</v>
      </c>
      <c r="F25" s="107">
        <v>25</v>
      </c>
      <c r="G25" s="107">
        <v>100</v>
      </c>
      <c r="H25" s="113"/>
      <c r="I25" s="114"/>
      <c r="J25" s="113"/>
      <c r="K25" s="114"/>
      <c r="L25" s="113"/>
      <c r="M25" s="114"/>
      <c r="N25" s="100"/>
      <c r="O25" s="105">
        <f t="shared" si="1"/>
        <v>5</v>
      </c>
      <c r="P25" s="106">
        <v>2022</v>
      </c>
      <c r="Q25" s="107">
        <v>25</v>
      </c>
      <c r="R25" s="107">
        <v>100</v>
      </c>
      <c r="S25" s="113"/>
      <c r="T25" s="114"/>
      <c r="U25" s="113"/>
      <c r="V25" s="114"/>
      <c r="W25" s="113"/>
      <c r="X25" s="114"/>
      <c r="Z25" s="105">
        <f t="shared" si="2"/>
        <v>5</v>
      </c>
      <c r="AA25" s="106">
        <v>2022</v>
      </c>
      <c r="AB25" s="107">
        <v>25</v>
      </c>
      <c r="AC25" s="107">
        <v>100</v>
      </c>
      <c r="AD25" s="113"/>
      <c r="AE25" s="114"/>
      <c r="AF25" s="113"/>
      <c r="AG25" s="114"/>
      <c r="AH25" s="113"/>
      <c r="AI25" s="114"/>
      <c r="AK25" s="105">
        <f t="shared" si="3"/>
        <v>5</v>
      </c>
      <c r="AL25" s="106">
        <v>2022</v>
      </c>
      <c r="AM25" s="107">
        <v>25</v>
      </c>
      <c r="AN25" s="107">
        <v>100</v>
      </c>
      <c r="AO25" s="113"/>
      <c r="AP25" s="114"/>
      <c r="AQ25" s="113"/>
      <c r="AR25" s="114"/>
      <c r="AS25" s="113"/>
      <c r="AT25" s="114"/>
    </row>
    <row r="26" spans="2:46" x14ac:dyDescent="0.25">
      <c r="B26" s="100"/>
      <c r="D26" s="105">
        <f t="shared" si="0"/>
        <v>6</v>
      </c>
      <c r="E26" s="106">
        <v>2022</v>
      </c>
      <c r="F26" s="107">
        <v>25</v>
      </c>
      <c r="G26" s="107">
        <v>125</v>
      </c>
      <c r="H26" s="113"/>
      <c r="I26" s="114"/>
      <c r="J26" s="113"/>
      <c r="K26" s="114"/>
      <c r="L26" s="113"/>
      <c r="M26" s="114"/>
      <c r="N26" s="100"/>
      <c r="O26" s="105">
        <f t="shared" si="1"/>
        <v>6</v>
      </c>
      <c r="P26" s="106">
        <v>2022</v>
      </c>
      <c r="Q26" s="107">
        <v>25</v>
      </c>
      <c r="R26" s="107">
        <v>125</v>
      </c>
      <c r="S26" s="113"/>
      <c r="T26" s="114"/>
      <c r="U26" s="113"/>
      <c r="V26" s="114"/>
      <c r="W26" s="113"/>
      <c r="X26" s="114"/>
      <c r="Z26" s="105">
        <f t="shared" si="2"/>
        <v>6</v>
      </c>
      <c r="AA26" s="106">
        <v>2022</v>
      </c>
      <c r="AB26" s="107">
        <v>25</v>
      </c>
      <c r="AC26" s="107">
        <v>125</v>
      </c>
      <c r="AD26" s="113"/>
      <c r="AE26" s="114"/>
      <c r="AF26" s="113"/>
      <c r="AG26" s="114"/>
      <c r="AH26" s="113"/>
      <c r="AI26" s="114"/>
      <c r="AK26" s="105">
        <f t="shared" si="3"/>
        <v>6</v>
      </c>
      <c r="AL26" s="106">
        <v>2022</v>
      </c>
      <c r="AM26" s="107">
        <v>25</v>
      </c>
      <c r="AN26" s="107">
        <v>100</v>
      </c>
      <c r="AO26" s="113"/>
      <c r="AP26" s="114"/>
      <c r="AQ26" s="113"/>
      <c r="AR26" s="114"/>
      <c r="AS26" s="113"/>
      <c r="AT26" s="114"/>
    </row>
    <row r="27" spans="2:46" x14ac:dyDescent="0.25">
      <c r="B27" s="100"/>
      <c r="D27" s="105">
        <f t="shared" si="0"/>
        <v>7</v>
      </c>
      <c r="E27" s="106">
        <v>2022</v>
      </c>
      <c r="F27" s="107">
        <v>25</v>
      </c>
      <c r="G27" s="107">
        <v>125</v>
      </c>
      <c r="H27" s="113"/>
      <c r="I27" s="114"/>
      <c r="J27" s="113"/>
      <c r="K27" s="114"/>
      <c r="L27" s="113"/>
      <c r="M27" s="114"/>
      <c r="N27" s="100"/>
      <c r="O27" s="105">
        <f t="shared" si="1"/>
        <v>7</v>
      </c>
      <c r="P27" s="106">
        <v>2022</v>
      </c>
      <c r="Q27" s="107">
        <v>25</v>
      </c>
      <c r="R27" s="107">
        <v>125</v>
      </c>
      <c r="S27" s="113"/>
      <c r="T27" s="114"/>
      <c r="U27" s="113"/>
      <c r="V27" s="114"/>
      <c r="W27" s="113"/>
      <c r="X27" s="114"/>
      <c r="Z27" s="105">
        <f t="shared" si="2"/>
        <v>7</v>
      </c>
      <c r="AA27" s="106">
        <v>2022</v>
      </c>
      <c r="AB27" s="107">
        <v>25</v>
      </c>
      <c r="AC27" s="107">
        <v>125</v>
      </c>
      <c r="AD27" s="113"/>
      <c r="AE27" s="114"/>
      <c r="AF27" s="113"/>
      <c r="AG27" s="114"/>
      <c r="AH27" s="113"/>
      <c r="AI27" s="114"/>
      <c r="AK27" s="105">
        <f t="shared" si="3"/>
        <v>7</v>
      </c>
      <c r="AL27" s="106">
        <v>2022</v>
      </c>
      <c r="AM27" s="107">
        <v>25</v>
      </c>
      <c r="AN27" s="107">
        <v>100</v>
      </c>
      <c r="AO27" s="113"/>
      <c r="AP27" s="114"/>
      <c r="AQ27" s="113"/>
      <c r="AR27" s="114"/>
      <c r="AS27" s="113"/>
      <c r="AT27" s="114"/>
    </row>
    <row r="28" spans="2:46" x14ac:dyDescent="0.25">
      <c r="B28" s="100"/>
      <c r="D28" s="105">
        <f t="shared" si="0"/>
        <v>8</v>
      </c>
      <c r="E28" s="106">
        <v>2022</v>
      </c>
      <c r="F28" s="107">
        <v>25</v>
      </c>
      <c r="G28" s="107">
        <v>125</v>
      </c>
      <c r="H28" s="113"/>
      <c r="I28" s="114"/>
      <c r="J28" s="113"/>
      <c r="K28" s="114"/>
      <c r="L28" s="113"/>
      <c r="M28" s="114"/>
      <c r="N28" s="100"/>
      <c r="O28" s="105">
        <f t="shared" si="1"/>
        <v>8</v>
      </c>
      <c r="P28" s="106">
        <v>2022</v>
      </c>
      <c r="Q28" s="107">
        <v>25</v>
      </c>
      <c r="R28" s="107">
        <v>125</v>
      </c>
      <c r="S28" s="113"/>
      <c r="T28" s="114"/>
      <c r="U28" s="113"/>
      <c r="V28" s="114"/>
      <c r="W28" s="113"/>
      <c r="X28" s="114"/>
      <c r="Z28" s="105">
        <f t="shared" si="2"/>
        <v>8</v>
      </c>
      <c r="AA28" s="106">
        <v>2022</v>
      </c>
      <c r="AB28" s="107">
        <v>25</v>
      </c>
      <c r="AC28" s="107">
        <v>125</v>
      </c>
      <c r="AD28" s="113"/>
      <c r="AE28" s="114"/>
      <c r="AF28" s="113"/>
      <c r="AG28" s="114"/>
      <c r="AH28" s="113"/>
      <c r="AI28" s="114"/>
      <c r="AK28" s="105">
        <f t="shared" si="3"/>
        <v>8</v>
      </c>
      <c r="AL28" s="106">
        <v>2022</v>
      </c>
      <c r="AM28" s="107">
        <v>25</v>
      </c>
      <c r="AN28" s="107">
        <v>100</v>
      </c>
      <c r="AO28" s="113"/>
      <c r="AP28" s="114"/>
      <c r="AQ28" s="113"/>
      <c r="AR28" s="114"/>
      <c r="AS28" s="113"/>
      <c r="AT28" s="114"/>
    </row>
    <row r="29" spans="2:46" x14ac:dyDescent="0.25">
      <c r="B29" s="100"/>
      <c r="D29" s="105">
        <f t="shared" si="0"/>
        <v>9</v>
      </c>
      <c r="E29" s="106">
        <v>2022</v>
      </c>
      <c r="F29" s="107">
        <v>25</v>
      </c>
      <c r="G29" s="107">
        <v>150</v>
      </c>
      <c r="H29" s="113"/>
      <c r="I29" s="114"/>
      <c r="J29" s="113"/>
      <c r="K29" s="114"/>
      <c r="L29" s="113"/>
      <c r="M29" s="114"/>
      <c r="N29" s="100"/>
      <c r="O29" s="105">
        <f t="shared" si="1"/>
        <v>9</v>
      </c>
      <c r="P29" s="106">
        <v>2022</v>
      </c>
      <c r="Q29" s="107">
        <v>25</v>
      </c>
      <c r="R29" s="107">
        <v>150</v>
      </c>
      <c r="S29" s="113"/>
      <c r="T29" s="114"/>
      <c r="U29" s="113"/>
      <c r="V29" s="114"/>
      <c r="W29" s="113"/>
      <c r="X29" s="114"/>
      <c r="Z29" s="105">
        <f t="shared" si="2"/>
        <v>9</v>
      </c>
      <c r="AA29" s="106">
        <v>2022</v>
      </c>
      <c r="AB29" s="107">
        <v>25</v>
      </c>
      <c r="AC29" s="107">
        <v>150</v>
      </c>
      <c r="AD29" s="113"/>
      <c r="AE29" s="114"/>
      <c r="AF29" s="113"/>
      <c r="AG29" s="114"/>
      <c r="AH29" s="113"/>
      <c r="AI29" s="114"/>
      <c r="AK29" s="105">
        <f t="shared" si="3"/>
        <v>9</v>
      </c>
      <c r="AL29" s="106">
        <v>2022</v>
      </c>
      <c r="AM29" s="107">
        <v>25</v>
      </c>
      <c r="AN29" s="107">
        <v>125</v>
      </c>
      <c r="AO29" s="113"/>
      <c r="AP29" s="114"/>
      <c r="AQ29" s="113"/>
      <c r="AR29" s="114"/>
      <c r="AS29" s="113"/>
      <c r="AT29" s="114"/>
    </row>
    <row r="30" spans="2:46" x14ac:dyDescent="0.25">
      <c r="B30" s="100"/>
      <c r="D30" s="105">
        <f t="shared" si="0"/>
        <v>10</v>
      </c>
      <c r="E30" s="106">
        <v>2022</v>
      </c>
      <c r="F30" s="107">
        <v>25</v>
      </c>
      <c r="G30" s="107">
        <v>125</v>
      </c>
      <c r="H30" s="113"/>
      <c r="I30" s="114"/>
      <c r="J30" s="113"/>
      <c r="K30" s="114"/>
      <c r="L30" s="113"/>
      <c r="M30" s="114"/>
      <c r="N30" s="100"/>
      <c r="O30" s="105">
        <f t="shared" si="1"/>
        <v>10</v>
      </c>
      <c r="P30" s="106">
        <v>2022</v>
      </c>
      <c r="Q30" s="107">
        <v>25</v>
      </c>
      <c r="R30" s="107">
        <v>125</v>
      </c>
      <c r="S30" s="113"/>
      <c r="T30" s="114"/>
      <c r="U30" s="113"/>
      <c r="V30" s="114"/>
      <c r="W30" s="113"/>
      <c r="X30" s="114"/>
      <c r="Z30" s="105">
        <f t="shared" si="2"/>
        <v>10</v>
      </c>
      <c r="AA30" s="106">
        <v>2022</v>
      </c>
      <c r="AB30" s="107">
        <v>25</v>
      </c>
      <c r="AC30" s="107">
        <v>125</v>
      </c>
      <c r="AD30" s="113"/>
      <c r="AE30" s="114"/>
      <c r="AF30" s="113"/>
      <c r="AG30" s="114"/>
      <c r="AH30" s="113"/>
      <c r="AI30" s="114"/>
      <c r="AK30" s="105">
        <f t="shared" si="3"/>
        <v>10</v>
      </c>
      <c r="AL30" s="106">
        <v>2022</v>
      </c>
      <c r="AM30" s="107">
        <v>25</v>
      </c>
      <c r="AN30" s="107">
        <v>100</v>
      </c>
      <c r="AO30" s="113"/>
      <c r="AP30" s="114"/>
      <c r="AQ30" s="113"/>
      <c r="AR30" s="114"/>
      <c r="AS30" s="113"/>
      <c r="AT30" s="114"/>
    </row>
    <row r="31" spans="2:46" x14ac:dyDescent="0.25">
      <c r="B31" s="100"/>
      <c r="D31" s="105">
        <f t="shared" si="0"/>
        <v>11</v>
      </c>
      <c r="E31" s="106">
        <v>2022</v>
      </c>
      <c r="F31" s="107">
        <v>25</v>
      </c>
      <c r="G31" s="107">
        <v>150</v>
      </c>
      <c r="H31" s="113"/>
      <c r="I31" s="114"/>
      <c r="J31" s="113"/>
      <c r="K31" s="114"/>
      <c r="L31" s="113"/>
      <c r="M31" s="114"/>
      <c r="N31" s="100"/>
      <c r="O31" s="105">
        <f t="shared" si="1"/>
        <v>11</v>
      </c>
      <c r="P31" s="106">
        <v>2022</v>
      </c>
      <c r="Q31" s="107">
        <v>25</v>
      </c>
      <c r="R31" s="107">
        <v>150</v>
      </c>
      <c r="S31" s="113"/>
      <c r="T31" s="114"/>
      <c r="U31" s="113"/>
      <c r="V31" s="114"/>
      <c r="W31" s="113"/>
      <c r="X31" s="114"/>
      <c r="Z31" s="105">
        <f t="shared" si="2"/>
        <v>11</v>
      </c>
      <c r="AA31" s="106">
        <v>2022</v>
      </c>
      <c r="AB31" s="107">
        <v>25</v>
      </c>
      <c r="AC31" s="107">
        <v>150</v>
      </c>
      <c r="AD31" s="113"/>
      <c r="AE31" s="114"/>
      <c r="AF31" s="113"/>
      <c r="AG31" s="114"/>
      <c r="AH31" s="113"/>
      <c r="AI31" s="114"/>
      <c r="AK31" s="105">
        <f t="shared" si="3"/>
        <v>11</v>
      </c>
      <c r="AL31" s="106">
        <v>2022</v>
      </c>
      <c r="AM31" s="107">
        <v>25</v>
      </c>
      <c r="AN31" s="107">
        <v>125</v>
      </c>
      <c r="AO31" s="113"/>
      <c r="AP31" s="114"/>
      <c r="AQ31" s="113"/>
      <c r="AR31" s="114"/>
      <c r="AS31" s="113"/>
      <c r="AT31" s="114"/>
    </row>
    <row r="32" spans="2:46" ht="15.75" thickBot="1" x14ac:dyDescent="0.3">
      <c r="B32" s="100"/>
      <c r="D32" s="108">
        <f t="shared" si="0"/>
        <v>12</v>
      </c>
      <c r="E32" s="109">
        <v>2022</v>
      </c>
      <c r="F32" s="110">
        <v>25</v>
      </c>
      <c r="G32" s="110">
        <v>150</v>
      </c>
      <c r="H32" s="115"/>
      <c r="I32" s="116"/>
      <c r="J32" s="115"/>
      <c r="K32" s="116"/>
      <c r="L32" s="115"/>
      <c r="M32" s="116"/>
      <c r="N32" s="100"/>
      <c r="O32" s="108">
        <f t="shared" si="1"/>
        <v>12</v>
      </c>
      <c r="P32" s="109">
        <v>2022</v>
      </c>
      <c r="Q32" s="110">
        <v>25</v>
      </c>
      <c r="R32" s="110">
        <v>150</v>
      </c>
      <c r="S32" s="115"/>
      <c r="T32" s="116"/>
      <c r="U32" s="115"/>
      <c r="V32" s="116"/>
      <c r="W32" s="115"/>
      <c r="X32" s="116"/>
      <c r="Z32" s="108">
        <f t="shared" si="2"/>
        <v>12</v>
      </c>
      <c r="AA32" s="109">
        <v>2022</v>
      </c>
      <c r="AB32" s="110">
        <v>25</v>
      </c>
      <c r="AC32" s="110">
        <v>150</v>
      </c>
      <c r="AD32" s="115"/>
      <c r="AE32" s="116"/>
      <c r="AF32" s="115"/>
      <c r="AG32" s="116"/>
      <c r="AH32" s="115"/>
      <c r="AI32" s="116"/>
      <c r="AK32" s="108">
        <f t="shared" si="3"/>
        <v>12</v>
      </c>
      <c r="AL32" s="109">
        <v>2022</v>
      </c>
      <c r="AM32" s="110">
        <v>25</v>
      </c>
      <c r="AN32" s="110">
        <v>125</v>
      </c>
      <c r="AO32" s="115"/>
      <c r="AP32" s="116"/>
      <c r="AQ32" s="115"/>
      <c r="AR32" s="116"/>
      <c r="AS32" s="115"/>
      <c r="AT32" s="116"/>
    </row>
    <row r="33" spans="2:46" x14ac:dyDescent="0.25">
      <c r="B33" s="100"/>
      <c r="D33" s="101">
        <v>1</v>
      </c>
      <c r="E33" s="102">
        <v>2023</v>
      </c>
      <c r="F33" s="103">
        <v>25</v>
      </c>
      <c r="G33" s="103">
        <v>125</v>
      </c>
      <c r="H33" s="111"/>
      <c r="I33" s="112"/>
      <c r="J33" s="111"/>
      <c r="K33" s="112"/>
      <c r="L33" s="111"/>
      <c r="M33" s="112"/>
      <c r="N33" s="100"/>
      <c r="O33" s="101">
        <v>1</v>
      </c>
      <c r="P33" s="102">
        <v>2023</v>
      </c>
      <c r="Q33" s="103">
        <v>25</v>
      </c>
      <c r="R33" s="103">
        <v>125</v>
      </c>
      <c r="S33" s="111"/>
      <c r="T33" s="112"/>
      <c r="U33" s="111"/>
      <c r="V33" s="112"/>
      <c r="W33" s="111"/>
      <c r="X33" s="112"/>
      <c r="Z33" s="101">
        <v>1</v>
      </c>
      <c r="AA33" s="102">
        <v>2023</v>
      </c>
      <c r="AB33" s="103">
        <v>25</v>
      </c>
      <c r="AC33" s="103">
        <v>125</v>
      </c>
      <c r="AD33" s="111"/>
      <c r="AE33" s="112"/>
      <c r="AF33" s="111"/>
      <c r="AG33" s="112"/>
      <c r="AH33" s="111"/>
      <c r="AI33" s="112"/>
      <c r="AK33" s="101">
        <v>1</v>
      </c>
      <c r="AL33" s="102">
        <v>2023</v>
      </c>
      <c r="AM33" s="103">
        <v>25</v>
      </c>
      <c r="AN33" s="103">
        <v>125</v>
      </c>
      <c r="AO33" s="111"/>
      <c r="AP33" s="112"/>
      <c r="AQ33" s="111"/>
      <c r="AR33" s="112"/>
      <c r="AS33" s="111"/>
      <c r="AT33" s="112"/>
    </row>
    <row r="34" spans="2:46" x14ac:dyDescent="0.25">
      <c r="B34" s="100"/>
      <c r="D34" s="105">
        <f t="shared" si="0"/>
        <v>2</v>
      </c>
      <c r="E34" s="106">
        <v>2023</v>
      </c>
      <c r="F34" s="107">
        <v>25</v>
      </c>
      <c r="G34" s="107">
        <v>125</v>
      </c>
      <c r="H34" s="113"/>
      <c r="I34" s="114"/>
      <c r="J34" s="113"/>
      <c r="K34" s="114"/>
      <c r="L34" s="113"/>
      <c r="M34" s="114"/>
      <c r="N34" s="100"/>
      <c r="O34" s="105">
        <f t="shared" si="1"/>
        <v>2</v>
      </c>
      <c r="P34" s="106">
        <v>2023</v>
      </c>
      <c r="Q34" s="107">
        <v>25</v>
      </c>
      <c r="R34" s="107">
        <v>125</v>
      </c>
      <c r="S34" s="113"/>
      <c r="T34" s="114"/>
      <c r="U34" s="113"/>
      <c r="V34" s="114"/>
      <c r="W34" s="113"/>
      <c r="X34" s="114"/>
      <c r="Z34" s="105">
        <f t="shared" si="2"/>
        <v>2</v>
      </c>
      <c r="AA34" s="106">
        <v>2023</v>
      </c>
      <c r="AB34" s="107">
        <v>25</v>
      </c>
      <c r="AC34" s="107">
        <v>125</v>
      </c>
      <c r="AD34" s="113"/>
      <c r="AE34" s="114"/>
      <c r="AF34" s="113"/>
      <c r="AG34" s="114"/>
      <c r="AH34" s="113"/>
      <c r="AI34" s="114"/>
      <c r="AK34" s="105">
        <f t="shared" si="3"/>
        <v>2</v>
      </c>
      <c r="AL34" s="106">
        <v>2023</v>
      </c>
      <c r="AM34" s="107">
        <v>25</v>
      </c>
      <c r="AN34" s="107">
        <v>125</v>
      </c>
      <c r="AO34" s="113"/>
      <c r="AP34" s="114"/>
      <c r="AQ34" s="113"/>
      <c r="AR34" s="114"/>
      <c r="AS34" s="113"/>
      <c r="AT34" s="114"/>
    </row>
    <row r="35" spans="2:46" x14ac:dyDescent="0.25">
      <c r="B35" s="100"/>
      <c r="D35" s="105">
        <f t="shared" si="0"/>
        <v>3</v>
      </c>
      <c r="E35" s="106">
        <v>2023</v>
      </c>
      <c r="F35" s="107">
        <v>25</v>
      </c>
      <c r="G35" s="107">
        <v>125</v>
      </c>
      <c r="H35" s="113"/>
      <c r="I35" s="114"/>
      <c r="J35" s="113"/>
      <c r="K35" s="114"/>
      <c r="L35" s="113"/>
      <c r="M35" s="114"/>
      <c r="N35" s="100"/>
      <c r="O35" s="105">
        <f t="shared" si="1"/>
        <v>3</v>
      </c>
      <c r="P35" s="106">
        <v>2023</v>
      </c>
      <c r="Q35" s="107">
        <v>25</v>
      </c>
      <c r="R35" s="107">
        <v>125</v>
      </c>
      <c r="S35" s="113"/>
      <c r="T35" s="114"/>
      <c r="U35" s="113"/>
      <c r="V35" s="114"/>
      <c r="W35" s="113"/>
      <c r="X35" s="114"/>
      <c r="Z35" s="105">
        <f t="shared" si="2"/>
        <v>3</v>
      </c>
      <c r="AA35" s="106">
        <v>2023</v>
      </c>
      <c r="AB35" s="107">
        <v>25</v>
      </c>
      <c r="AC35" s="107">
        <v>125</v>
      </c>
      <c r="AD35" s="113"/>
      <c r="AE35" s="114"/>
      <c r="AF35" s="113"/>
      <c r="AG35" s="114"/>
      <c r="AH35" s="113"/>
      <c r="AI35" s="114"/>
      <c r="AK35" s="105">
        <f t="shared" si="3"/>
        <v>3</v>
      </c>
      <c r="AL35" s="106">
        <v>2023</v>
      </c>
      <c r="AM35" s="107">
        <v>25</v>
      </c>
      <c r="AN35" s="107">
        <v>125</v>
      </c>
      <c r="AO35" s="113"/>
      <c r="AP35" s="114"/>
      <c r="AQ35" s="113"/>
      <c r="AR35" s="114"/>
      <c r="AS35" s="113"/>
      <c r="AT35" s="114"/>
    </row>
    <row r="36" spans="2:46" x14ac:dyDescent="0.25">
      <c r="B36" s="100"/>
      <c r="D36" s="105">
        <f t="shared" si="0"/>
        <v>4</v>
      </c>
      <c r="E36" s="106">
        <v>2023</v>
      </c>
      <c r="F36" s="107">
        <v>25</v>
      </c>
      <c r="G36" s="107">
        <v>125</v>
      </c>
      <c r="H36" s="113"/>
      <c r="I36" s="114"/>
      <c r="J36" s="113"/>
      <c r="K36" s="114"/>
      <c r="L36" s="113"/>
      <c r="M36" s="114"/>
      <c r="N36" s="100"/>
      <c r="O36" s="105">
        <f t="shared" si="1"/>
        <v>4</v>
      </c>
      <c r="P36" s="106">
        <v>2023</v>
      </c>
      <c r="Q36" s="107">
        <v>25</v>
      </c>
      <c r="R36" s="107">
        <v>125</v>
      </c>
      <c r="S36" s="113"/>
      <c r="T36" s="114"/>
      <c r="U36" s="113"/>
      <c r="V36" s="114"/>
      <c r="W36" s="113"/>
      <c r="X36" s="114"/>
      <c r="Z36" s="105">
        <f t="shared" si="2"/>
        <v>4</v>
      </c>
      <c r="AA36" s="106">
        <v>2023</v>
      </c>
      <c r="AB36" s="107">
        <v>25</v>
      </c>
      <c r="AC36" s="107">
        <v>125</v>
      </c>
      <c r="AD36" s="113"/>
      <c r="AE36" s="114"/>
      <c r="AF36" s="113"/>
      <c r="AG36" s="114"/>
      <c r="AH36" s="113"/>
      <c r="AI36" s="114"/>
      <c r="AK36" s="105">
        <f t="shared" si="3"/>
        <v>4</v>
      </c>
      <c r="AL36" s="106">
        <v>2023</v>
      </c>
      <c r="AM36" s="107">
        <v>25</v>
      </c>
      <c r="AN36" s="107">
        <v>125</v>
      </c>
      <c r="AO36" s="113"/>
      <c r="AP36" s="114"/>
      <c r="AQ36" s="113"/>
      <c r="AR36" s="114"/>
      <c r="AS36" s="113"/>
      <c r="AT36" s="114"/>
    </row>
    <row r="37" spans="2:46" x14ac:dyDescent="0.25">
      <c r="B37" s="100"/>
      <c r="D37" s="105">
        <f t="shared" si="0"/>
        <v>5</v>
      </c>
      <c r="E37" s="106">
        <v>2023</v>
      </c>
      <c r="F37" s="107">
        <v>25</v>
      </c>
      <c r="G37" s="107">
        <v>100</v>
      </c>
      <c r="H37" s="113"/>
      <c r="I37" s="114"/>
      <c r="J37" s="113"/>
      <c r="K37" s="114"/>
      <c r="L37" s="113"/>
      <c r="M37" s="114"/>
      <c r="N37" s="100"/>
      <c r="O37" s="105">
        <f t="shared" si="1"/>
        <v>5</v>
      </c>
      <c r="P37" s="106">
        <v>2023</v>
      </c>
      <c r="Q37" s="107">
        <v>25</v>
      </c>
      <c r="R37" s="107">
        <v>100</v>
      </c>
      <c r="S37" s="113"/>
      <c r="T37" s="114"/>
      <c r="U37" s="113"/>
      <c r="V37" s="114"/>
      <c r="W37" s="113"/>
      <c r="X37" s="114"/>
      <c r="Z37" s="105">
        <f t="shared" si="2"/>
        <v>5</v>
      </c>
      <c r="AA37" s="106">
        <v>2023</v>
      </c>
      <c r="AB37" s="107">
        <v>25</v>
      </c>
      <c r="AC37" s="107">
        <v>100</v>
      </c>
      <c r="AD37" s="113"/>
      <c r="AE37" s="114"/>
      <c r="AF37" s="113"/>
      <c r="AG37" s="114"/>
      <c r="AH37" s="113"/>
      <c r="AI37" s="114"/>
      <c r="AK37" s="105">
        <f t="shared" si="3"/>
        <v>5</v>
      </c>
      <c r="AL37" s="106">
        <v>2023</v>
      </c>
      <c r="AM37" s="107">
        <v>25</v>
      </c>
      <c r="AN37" s="107">
        <v>100</v>
      </c>
      <c r="AO37" s="113"/>
      <c r="AP37" s="114"/>
      <c r="AQ37" s="113"/>
      <c r="AR37" s="114"/>
      <c r="AS37" s="113"/>
      <c r="AT37" s="114"/>
    </row>
    <row r="38" spans="2:46" x14ac:dyDescent="0.25">
      <c r="B38" s="100"/>
      <c r="D38" s="105">
        <f t="shared" si="0"/>
        <v>6</v>
      </c>
      <c r="E38" s="106">
        <v>2023</v>
      </c>
      <c r="F38" s="107">
        <v>25</v>
      </c>
      <c r="G38" s="107">
        <v>100</v>
      </c>
      <c r="H38" s="113"/>
      <c r="I38" s="114"/>
      <c r="J38" s="113"/>
      <c r="K38" s="114"/>
      <c r="L38" s="113"/>
      <c r="M38" s="114"/>
      <c r="N38" s="100"/>
      <c r="O38" s="105">
        <f t="shared" si="1"/>
        <v>6</v>
      </c>
      <c r="P38" s="106">
        <v>2023</v>
      </c>
      <c r="Q38" s="107">
        <v>25</v>
      </c>
      <c r="R38" s="107">
        <v>100</v>
      </c>
      <c r="S38" s="113"/>
      <c r="T38" s="114"/>
      <c r="U38" s="113"/>
      <c r="V38" s="114"/>
      <c r="W38" s="113"/>
      <c r="X38" s="114"/>
      <c r="Z38" s="105">
        <f t="shared" si="2"/>
        <v>6</v>
      </c>
      <c r="AA38" s="106">
        <v>2023</v>
      </c>
      <c r="AB38" s="107">
        <v>25</v>
      </c>
      <c r="AC38" s="107">
        <v>100</v>
      </c>
      <c r="AD38" s="113"/>
      <c r="AE38" s="114"/>
      <c r="AF38" s="113"/>
      <c r="AG38" s="114"/>
      <c r="AH38" s="113"/>
      <c r="AI38" s="114"/>
      <c r="AK38" s="105">
        <f t="shared" si="3"/>
        <v>6</v>
      </c>
      <c r="AL38" s="106">
        <v>2023</v>
      </c>
      <c r="AM38" s="107">
        <v>25</v>
      </c>
      <c r="AN38" s="107">
        <v>100</v>
      </c>
      <c r="AO38" s="113"/>
      <c r="AP38" s="114"/>
      <c r="AQ38" s="113"/>
      <c r="AR38" s="114"/>
      <c r="AS38" s="113"/>
      <c r="AT38" s="114"/>
    </row>
    <row r="39" spans="2:46" x14ac:dyDescent="0.25">
      <c r="B39" s="100"/>
      <c r="D39" s="105">
        <f t="shared" si="0"/>
        <v>7</v>
      </c>
      <c r="E39" s="106">
        <v>2023</v>
      </c>
      <c r="F39" s="107">
        <v>25</v>
      </c>
      <c r="G39" s="107">
        <v>100</v>
      </c>
      <c r="H39" s="113"/>
      <c r="I39" s="114"/>
      <c r="J39" s="113"/>
      <c r="K39" s="114"/>
      <c r="L39" s="113"/>
      <c r="M39" s="114"/>
      <c r="N39" s="100"/>
      <c r="O39" s="105">
        <f t="shared" si="1"/>
        <v>7</v>
      </c>
      <c r="P39" s="106">
        <v>2023</v>
      </c>
      <c r="Q39" s="107">
        <v>25</v>
      </c>
      <c r="R39" s="107">
        <v>100</v>
      </c>
      <c r="S39" s="113"/>
      <c r="T39" s="114"/>
      <c r="U39" s="113"/>
      <c r="V39" s="114"/>
      <c r="W39" s="113"/>
      <c r="X39" s="114"/>
      <c r="Z39" s="105">
        <f t="shared" si="2"/>
        <v>7</v>
      </c>
      <c r="AA39" s="106">
        <v>2023</v>
      </c>
      <c r="AB39" s="107">
        <v>25</v>
      </c>
      <c r="AC39" s="107">
        <v>100</v>
      </c>
      <c r="AD39" s="113"/>
      <c r="AE39" s="114"/>
      <c r="AF39" s="113"/>
      <c r="AG39" s="114"/>
      <c r="AH39" s="113"/>
      <c r="AI39" s="114"/>
      <c r="AK39" s="105">
        <f t="shared" si="3"/>
        <v>7</v>
      </c>
      <c r="AL39" s="106">
        <v>2023</v>
      </c>
      <c r="AM39" s="107">
        <v>25</v>
      </c>
      <c r="AN39" s="107">
        <v>75</v>
      </c>
      <c r="AO39" s="113"/>
      <c r="AP39" s="114"/>
      <c r="AQ39" s="113"/>
      <c r="AR39" s="114"/>
      <c r="AS39" s="113"/>
      <c r="AT39" s="114"/>
    </row>
    <row r="40" spans="2:46" x14ac:dyDescent="0.25">
      <c r="B40" s="100"/>
      <c r="D40" s="105">
        <f t="shared" si="0"/>
        <v>8</v>
      </c>
      <c r="E40" s="106">
        <v>2023</v>
      </c>
      <c r="F40" s="107">
        <v>25</v>
      </c>
      <c r="G40" s="107">
        <v>125</v>
      </c>
      <c r="H40" s="113"/>
      <c r="I40" s="114"/>
      <c r="J40" s="113"/>
      <c r="K40" s="114"/>
      <c r="L40" s="113"/>
      <c r="M40" s="114"/>
      <c r="N40" s="100"/>
      <c r="O40" s="105">
        <f t="shared" si="1"/>
        <v>8</v>
      </c>
      <c r="P40" s="106">
        <v>2023</v>
      </c>
      <c r="Q40" s="107">
        <v>25</v>
      </c>
      <c r="R40" s="107">
        <v>125</v>
      </c>
      <c r="S40" s="113"/>
      <c r="T40" s="114"/>
      <c r="U40" s="113"/>
      <c r="V40" s="114"/>
      <c r="W40" s="113"/>
      <c r="X40" s="114"/>
      <c r="Z40" s="105">
        <f t="shared" si="2"/>
        <v>8</v>
      </c>
      <c r="AA40" s="106">
        <v>2023</v>
      </c>
      <c r="AB40" s="107">
        <v>25</v>
      </c>
      <c r="AC40" s="107">
        <v>125</v>
      </c>
      <c r="AD40" s="113"/>
      <c r="AE40" s="114"/>
      <c r="AF40" s="113"/>
      <c r="AG40" s="114"/>
      <c r="AH40" s="113"/>
      <c r="AI40" s="114"/>
      <c r="AK40" s="105">
        <f t="shared" si="3"/>
        <v>8</v>
      </c>
      <c r="AL40" s="106">
        <v>2023</v>
      </c>
      <c r="AM40" s="107">
        <v>25</v>
      </c>
      <c r="AN40" s="107">
        <v>125</v>
      </c>
      <c r="AO40" s="113"/>
      <c r="AP40" s="114"/>
      <c r="AQ40" s="113"/>
      <c r="AR40" s="114"/>
      <c r="AS40" s="113"/>
      <c r="AT40" s="114"/>
    </row>
    <row r="41" spans="2:46" x14ac:dyDescent="0.25">
      <c r="B41" s="100"/>
      <c r="D41" s="105">
        <f t="shared" si="0"/>
        <v>9</v>
      </c>
      <c r="E41" s="106">
        <v>2023</v>
      </c>
      <c r="F41" s="107">
        <v>25</v>
      </c>
      <c r="G41" s="107">
        <v>125</v>
      </c>
      <c r="H41" s="113"/>
      <c r="I41" s="114"/>
      <c r="J41" s="113"/>
      <c r="K41" s="114"/>
      <c r="L41" s="113"/>
      <c r="M41" s="114"/>
      <c r="N41" s="100"/>
      <c r="O41" s="105">
        <f t="shared" si="1"/>
        <v>9</v>
      </c>
      <c r="P41" s="106">
        <v>2023</v>
      </c>
      <c r="Q41" s="107">
        <v>25</v>
      </c>
      <c r="R41" s="107">
        <v>125</v>
      </c>
      <c r="S41" s="113"/>
      <c r="T41" s="114"/>
      <c r="U41" s="113"/>
      <c r="V41" s="114"/>
      <c r="W41" s="113"/>
      <c r="X41" s="114"/>
      <c r="Z41" s="105">
        <f t="shared" si="2"/>
        <v>9</v>
      </c>
      <c r="AA41" s="106">
        <v>2023</v>
      </c>
      <c r="AB41" s="107">
        <v>25</v>
      </c>
      <c r="AC41" s="107">
        <v>125</v>
      </c>
      <c r="AD41" s="113"/>
      <c r="AE41" s="114"/>
      <c r="AF41" s="113"/>
      <c r="AG41" s="114"/>
      <c r="AH41" s="113"/>
      <c r="AI41" s="114"/>
      <c r="AK41" s="105">
        <f t="shared" si="3"/>
        <v>9</v>
      </c>
      <c r="AL41" s="106">
        <v>2023</v>
      </c>
      <c r="AM41" s="107">
        <v>25</v>
      </c>
      <c r="AN41" s="107">
        <v>125</v>
      </c>
      <c r="AO41" s="113"/>
      <c r="AP41" s="114"/>
      <c r="AQ41" s="113"/>
      <c r="AR41" s="114"/>
      <c r="AS41" s="113"/>
      <c r="AT41" s="114"/>
    </row>
    <row r="42" spans="2:46" x14ac:dyDescent="0.25">
      <c r="B42" s="100"/>
      <c r="D42" s="105">
        <f t="shared" si="0"/>
        <v>10</v>
      </c>
      <c r="E42" s="106">
        <v>2023</v>
      </c>
      <c r="F42" s="107">
        <v>25</v>
      </c>
      <c r="G42" s="107">
        <v>125</v>
      </c>
      <c r="H42" s="113"/>
      <c r="I42" s="114"/>
      <c r="J42" s="113"/>
      <c r="K42" s="114"/>
      <c r="L42" s="113"/>
      <c r="M42" s="114"/>
      <c r="N42" s="100"/>
      <c r="O42" s="105">
        <f t="shared" si="1"/>
        <v>10</v>
      </c>
      <c r="P42" s="106">
        <v>2023</v>
      </c>
      <c r="Q42" s="107">
        <v>25</v>
      </c>
      <c r="R42" s="107">
        <v>125</v>
      </c>
      <c r="S42" s="113"/>
      <c r="T42" s="114"/>
      <c r="U42" s="113"/>
      <c r="V42" s="114"/>
      <c r="W42" s="113"/>
      <c r="X42" s="114"/>
      <c r="Z42" s="105">
        <f t="shared" si="2"/>
        <v>10</v>
      </c>
      <c r="AA42" s="106">
        <v>2023</v>
      </c>
      <c r="AB42" s="107">
        <v>25</v>
      </c>
      <c r="AC42" s="107">
        <v>125</v>
      </c>
      <c r="AD42" s="113"/>
      <c r="AE42" s="114"/>
      <c r="AF42" s="113"/>
      <c r="AG42" s="114"/>
      <c r="AH42" s="113"/>
      <c r="AI42" s="114"/>
      <c r="AK42" s="105">
        <f t="shared" si="3"/>
        <v>10</v>
      </c>
      <c r="AL42" s="106">
        <v>2023</v>
      </c>
      <c r="AM42" s="107">
        <v>25</v>
      </c>
      <c r="AN42" s="107">
        <v>125</v>
      </c>
      <c r="AO42" s="113"/>
      <c r="AP42" s="114"/>
      <c r="AQ42" s="113"/>
      <c r="AR42" s="114"/>
      <c r="AS42" s="113"/>
      <c r="AT42" s="114"/>
    </row>
    <row r="43" spans="2:46" x14ac:dyDescent="0.25">
      <c r="B43" s="100"/>
      <c r="D43" s="105">
        <f t="shared" si="0"/>
        <v>11</v>
      </c>
      <c r="E43" s="106">
        <v>2023</v>
      </c>
      <c r="F43" s="107">
        <v>25</v>
      </c>
      <c r="G43" s="107">
        <v>125</v>
      </c>
      <c r="H43" s="113"/>
      <c r="I43" s="114"/>
      <c r="J43" s="113"/>
      <c r="K43" s="114"/>
      <c r="L43" s="113"/>
      <c r="M43" s="114"/>
      <c r="N43" s="100"/>
      <c r="O43" s="105">
        <f t="shared" si="1"/>
        <v>11</v>
      </c>
      <c r="P43" s="106">
        <v>2023</v>
      </c>
      <c r="Q43" s="107">
        <v>25</v>
      </c>
      <c r="R43" s="107">
        <v>125</v>
      </c>
      <c r="S43" s="113"/>
      <c r="T43" s="114"/>
      <c r="U43" s="113"/>
      <c r="V43" s="114"/>
      <c r="W43" s="113"/>
      <c r="X43" s="114"/>
      <c r="Z43" s="105">
        <f t="shared" si="2"/>
        <v>11</v>
      </c>
      <c r="AA43" s="106">
        <v>2023</v>
      </c>
      <c r="AB43" s="107">
        <v>25</v>
      </c>
      <c r="AC43" s="107">
        <v>125</v>
      </c>
      <c r="AD43" s="113"/>
      <c r="AE43" s="114"/>
      <c r="AF43" s="113"/>
      <c r="AG43" s="114"/>
      <c r="AH43" s="113"/>
      <c r="AI43" s="114"/>
      <c r="AK43" s="105">
        <f t="shared" si="3"/>
        <v>11</v>
      </c>
      <c r="AL43" s="106">
        <v>2023</v>
      </c>
      <c r="AM43" s="107">
        <v>25</v>
      </c>
      <c r="AN43" s="107">
        <v>100</v>
      </c>
      <c r="AO43" s="113"/>
      <c r="AP43" s="114"/>
      <c r="AQ43" s="113"/>
      <c r="AR43" s="114"/>
      <c r="AS43" s="113"/>
      <c r="AT43" s="114"/>
    </row>
    <row r="44" spans="2:46" ht="15.75" thickBot="1" x14ac:dyDescent="0.3">
      <c r="B44" s="100"/>
      <c r="D44" s="108">
        <f t="shared" si="0"/>
        <v>12</v>
      </c>
      <c r="E44" s="109">
        <v>2023</v>
      </c>
      <c r="F44" s="110">
        <v>25</v>
      </c>
      <c r="G44" s="110">
        <v>125</v>
      </c>
      <c r="H44" s="115"/>
      <c r="I44" s="116"/>
      <c r="J44" s="115"/>
      <c r="K44" s="116"/>
      <c r="L44" s="115"/>
      <c r="M44" s="116"/>
      <c r="N44" s="100"/>
      <c r="O44" s="108">
        <f t="shared" si="1"/>
        <v>12</v>
      </c>
      <c r="P44" s="109">
        <v>2023</v>
      </c>
      <c r="Q44" s="110">
        <v>25</v>
      </c>
      <c r="R44" s="110">
        <v>125</v>
      </c>
      <c r="S44" s="115"/>
      <c r="T44" s="116"/>
      <c r="U44" s="115"/>
      <c r="V44" s="116"/>
      <c r="W44" s="115"/>
      <c r="X44" s="116"/>
      <c r="Z44" s="108">
        <f t="shared" si="2"/>
        <v>12</v>
      </c>
      <c r="AA44" s="109">
        <v>2023</v>
      </c>
      <c r="AB44" s="110">
        <v>25</v>
      </c>
      <c r="AC44" s="110">
        <v>125</v>
      </c>
      <c r="AD44" s="115"/>
      <c r="AE44" s="116"/>
      <c r="AF44" s="115"/>
      <c r="AG44" s="116"/>
      <c r="AH44" s="115"/>
      <c r="AI44" s="116"/>
      <c r="AK44" s="108">
        <f t="shared" si="3"/>
        <v>12</v>
      </c>
      <c r="AL44" s="109">
        <v>2023</v>
      </c>
      <c r="AM44" s="110">
        <v>25</v>
      </c>
      <c r="AN44" s="110">
        <v>100</v>
      </c>
      <c r="AO44" s="115"/>
      <c r="AP44" s="116"/>
      <c r="AQ44" s="115"/>
      <c r="AR44" s="116"/>
      <c r="AS44" s="115"/>
      <c r="AT44" s="116"/>
    </row>
    <row r="47" spans="2:46" x14ac:dyDescent="0.25">
      <c r="D47" s="125" t="s">
        <v>43</v>
      </c>
      <c r="E47" s="125"/>
      <c r="F47" s="125"/>
      <c r="G47" s="125"/>
      <c r="H47" s="125"/>
      <c r="I47" s="125"/>
      <c r="J47" s="125"/>
      <c r="K47" s="125"/>
      <c r="L47" s="125"/>
      <c r="M47" s="125"/>
    </row>
    <row r="48" spans="2:46" x14ac:dyDescent="0.25">
      <c r="D48" s="125" t="s">
        <v>44</v>
      </c>
      <c r="E48" s="125"/>
      <c r="F48" s="125"/>
      <c r="G48" s="125"/>
      <c r="H48" s="125"/>
      <c r="I48" s="125"/>
      <c r="J48" s="125"/>
      <c r="K48" s="125"/>
      <c r="L48" s="125"/>
      <c r="M48" s="125"/>
    </row>
  </sheetData>
  <sheetProtection algorithmName="SHA-512" hashValue="Etfu2oLGXfCSNzSa2OhneK9/qhTF90u8chgy4P23nqdX0UGfCbE5gV2/5R7eXzfpJls3z6xJ5J6SAdJgDxklKw==" saltValue="BmJCo3Jbx+QM9N2NYJDGYw==" spinCount="100000" sheet="1" objects="1" scenarios="1"/>
  <mergeCells count="2">
    <mergeCell ref="D47:M47"/>
    <mergeCell ref="D48:M4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D2D4B-11AB-4DCA-9C4E-21C082FD246E}">
  <sheetPr>
    <pageSetUpPr fitToPage="1"/>
  </sheetPr>
  <dimension ref="B2:AT48"/>
  <sheetViews>
    <sheetView showGridLines="0" zoomScaleNormal="100" workbookViewId="0"/>
  </sheetViews>
  <sheetFormatPr defaultRowHeight="15" x14ac:dyDescent="0.25"/>
  <cols>
    <col min="2" max="2" width="10.5703125" customWidth="1"/>
    <col min="3" max="3" width="4" customWidth="1"/>
    <col min="4" max="4" width="10.5703125" bestFit="1" customWidth="1"/>
    <col min="5" max="5" width="9.7109375" customWidth="1"/>
    <col min="6" max="7" width="11.85546875" customWidth="1"/>
    <col min="8" max="8" width="9.7109375" customWidth="1"/>
    <col min="9" max="9" width="16.140625" customWidth="1"/>
    <col min="10" max="10" width="9.7109375" customWidth="1"/>
    <col min="11" max="11" width="16.140625" customWidth="1"/>
    <col min="12" max="12" width="9.7109375" customWidth="1"/>
    <col min="13" max="13" width="16.140625" customWidth="1"/>
    <col min="14" max="14" width="10.5703125" bestFit="1" customWidth="1"/>
    <col min="15" max="15" width="20.28515625" bestFit="1" customWidth="1"/>
    <col min="16" max="16" width="9.7109375" customWidth="1"/>
    <col min="17" max="18" width="13.5703125" customWidth="1"/>
    <col min="19" max="19" width="9.7109375" customWidth="1"/>
    <col min="20" max="20" width="16.140625" customWidth="1"/>
    <col min="21" max="21" width="9.7109375" customWidth="1"/>
    <col min="22" max="22" width="12" bestFit="1" customWidth="1"/>
    <col min="23" max="23" width="9.7109375" customWidth="1"/>
    <col min="24" max="24" width="12" bestFit="1" customWidth="1"/>
    <col min="26" max="26" width="19.28515625" bestFit="1" customWidth="1"/>
    <col min="27" max="27" width="9.7109375" customWidth="1"/>
    <col min="28" max="29" width="11.85546875" customWidth="1"/>
    <col min="30" max="30" width="9.7109375" customWidth="1"/>
    <col min="31" max="31" width="12" bestFit="1" customWidth="1"/>
    <col min="32" max="32" width="9.7109375" customWidth="1"/>
    <col min="33" max="33" width="12" bestFit="1" customWidth="1"/>
    <col min="34" max="34" width="9.7109375" customWidth="1"/>
    <col min="35" max="35" width="12" bestFit="1" customWidth="1"/>
    <col min="37" max="37" width="19.28515625" bestFit="1" customWidth="1"/>
    <col min="38" max="38" width="9.7109375" customWidth="1"/>
    <col min="39" max="40" width="11.85546875" customWidth="1"/>
    <col min="41" max="41" width="9.7109375" customWidth="1"/>
    <col min="42" max="42" width="12" bestFit="1" customWidth="1"/>
    <col min="43" max="43" width="9.7109375" customWidth="1"/>
    <col min="44" max="44" width="16.140625" customWidth="1"/>
    <col min="45" max="45" width="9.7109375" customWidth="1"/>
    <col min="46" max="46" width="12" bestFit="1" customWidth="1"/>
  </cols>
  <sheetData>
    <row r="2" spans="2:46" x14ac:dyDescent="0.25">
      <c r="D2" s="1" t="s">
        <v>30</v>
      </c>
      <c r="N2" s="1"/>
    </row>
    <row r="3" spans="2:46" x14ac:dyDescent="0.25">
      <c r="D3" s="1" t="s">
        <v>14</v>
      </c>
      <c r="N3" s="1"/>
    </row>
    <row r="4" spans="2:46" ht="15.75" thickBot="1" x14ac:dyDescent="0.3">
      <c r="D4" s="1"/>
      <c r="N4" s="1"/>
    </row>
    <row r="5" spans="2:46" x14ac:dyDescent="0.25">
      <c r="D5" s="19" t="s">
        <v>28</v>
      </c>
      <c r="E5" s="20"/>
      <c r="F5" s="20"/>
      <c r="G5" s="20"/>
      <c r="H5" s="20"/>
      <c r="I5" s="20"/>
      <c r="J5" s="20"/>
      <c r="K5" s="20"/>
      <c r="L5" s="20"/>
      <c r="M5" s="21"/>
      <c r="N5" s="2"/>
      <c r="O5" s="19" t="s">
        <v>27</v>
      </c>
      <c r="P5" s="20"/>
      <c r="Q5" s="20"/>
      <c r="R5" s="20"/>
      <c r="S5" s="20"/>
      <c r="T5" s="20"/>
      <c r="U5" s="20"/>
      <c r="V5" s="20"/>
      <c r="W5" s="20"/>
      <c r="X5" s="4"/>
      <c r="Z5" s="19" t="s">
        <v>41</v>
      </c>
      <c r="AA5" s="20"/>
      <c r="AB5" s="20"/>
      <c r="AC5" s="20"/>
      <c r="AD5" s="20"/>
      <c r="AE5" s="20"/>
      <c r="AF5" s="20"/>
      <c r="AG5" s="20"/>
      <c r="AH5" s="20"/>
      <c r="AI5" s="21"/>
      <c r="AK5" s="19" t="s">
        <v>42</v>
      </c>
      <c r="AL5" s="20"/>
      <c r="AM5" s="20"/>
      <c r="AN5" s="20"/>
      <c r="AO5" s="20"/>
      <c r="AP5" s="20"/>
      <c r="AQ5" s="20"/>
      <c r="AR5" s="20"/>
      <c r="AS5" s="20"/>
      <c r="AT5" s="21"/>
    </row>
    <row r="6" spans="2:46" x14ac:dyDescent="0.25">
      <c r="D6" s="25" t="s">
        <v>16</v>
      </c>
      <c r="E6" s="26"/>
      <c r="F6" s="26"/>
      <c r="G6" s="26"/>
      <c r="H6" s="26"/>
      <c r="I6" s="26"/>
      <c r="J6" s="26"/>
      <c r="K6" s="26"/>
      <c r="L6" s="26"/>
      <c r="M6" s="27"/>
      <c r="N6" s="2"/>
      <c r="O6" s="25" t="s">
        <v>16</v>
      </c>
      <c r="P6" s="26"/>
      <c r="Q6" s="26"/>
      <c r="R6" s="26"/>
      <c r="S6" s="26"/>
      <c r="T6" s="26"/>
      <c r="U6" s="26"/>
      <c r="V6" s="26"/>
      <c r="W6" s="26"/>
      <c r="X6" s="28"/>
      <c r="Z6" s="25" t="s">
        <v>16</v>
      </c>
      <c r="AA6" s="26"/>
      <c r="AB6" s="26"/>
      <c r="AC6" s="26"/>
      <c r="AD6" s="26"/>
      <c r="AE6" s="26"/>
      <c r="AF6" s="26"/>
      <c r="AG6" s="26"/>
      <c r="AH6" s="26"/>
      <c r="AI6" s="28"/>
      <c r="AK6" s="25" t="s">
        <v>16</v>
      </c>
      <c r="AL6" s="26"/>
      <c r="AM6" s="26"/>
      <c r="AN6" s="26"/>
      <c r="AO6" s="26"/>
      <c r="AP6" s="26"/>
      <c r="AQ6" s="26"/>
      <c r="AR6" s="26"/>
      <c r="AS6" s="26"/>
      <c r="AT6" s="28"/>
    </row>
    <row r="7" spans="2:46" x14ac:dyDescent="0.25">
      <c r="D7" s="22" t="s">
        <v>4</v>
      </c>
      <c r="E7" s="23"/>
      <c r="F7" s="23"/>
      <c r="G7" s="23"/>
      <c r="H7" s="23"/>
      <c r="I7" s="23"/>
      <c r="J7" s="23"/>
      <c r="K7" s="23"/>
      <c r="L7" s="23"/>
      <c r="M7" s="24"/>
      <c r="N7" s="2"/>
      <c r="O7" s="22" t="s">
        <v>4</v>
      </c>
      <c r="P7" s="23"/>
      <c r="Q7" s="23"/>
      <c r="R7" s="23"/>
      <c r="S7" s="23"/>
      <c r="T7" s="23"/>
      <c r="U7" s="23"/>
      <c r="V7" s="23"/>
      <c r="W7" s="23"/>
      <c r="X7" s="24"/>
      <c r="Z7" s="22" t="s">
        <v>4</v>
      </c>
      <c r="AA7" s="23"/>
      <c r="AB7" s="23"/>
      <c r="AC7" s="23"/>
      <c r="AD7" s="23"/>
      <c r="AE7" s="23"/>
      <c r="AF7" s="23"/>
      <c r="AG7" s="23"/>
      <c r="AH7" s="23"/>
      <c r="AI7" s="24"/>
      <c r="AK7" s="22" t="s">
        <v>4</v>
      </c>
      <c r="AL7" s="23"/>
      <c r="AM7" s="23"/>
      <c r="AN7" s="23"/>
      <c r="AO7" s="23"/>
      <c r="AP7" s="23"/>
      <c r="AQ7" s="23"/>
      <c r="AR7" s="23"/>
      <c r="AS7" s="23"/>
      <c r="AT7" s="24"/>
    </row>
    <row r="8" spans="2:46" ht="60.75" thickBot="1" x14ac:dyDescent="0.3">
      <c r="D8" s="5" t="s">
        <v>5</v>
      </c>
      <c r="E8" s="6" t="s">
        <v>29</v>
      </c>
      <c r="F8" s="7" t="s">
        <v>32</v>
      </c>
      <c r="G8" s="7" t="s">
        <v>33</v>
      </c>
      <c r="H8" s="7" t="s">
        <v>38</v>
      </c>
      <c r="I8" s="8" t="s">
        <v>45</v>
      </c>
      <c r="J8" s="7" t="s">
        <v>39</v>
      </c>
      <c r="K8" s="8" t="s">
        <v>46</v>
      </c>
      <c r="L8" s="7" t="s">
        <v>40</v>
      </c>
      <c r="M8" s="8" t="s">
        <v>47</v>
      </c>
      <c r="O8" s="5" t="s">
        <v>5</v>
      </c>
      <c r="P8" s="6" t="s">
        <v>29</v>
      </c>
      <c r="Q8" s="7" t="s">
        <v>32</v>
      </c>
      <c r="R8" s="7" t="s">
        <v>33</v>
      </c>
      <c r="S8" s="7" t="s">
        <v>38</v>
      </c>
      <c r="T8" s="8" t="s">
        <v>45</v>
      </c>
      <c r="U8" s="7" t="s">
        <v>39</v>
      </c>
      <c r="V8" s="8" t="s">
        <v>46</v>
      </c>
      <c r="W8" s="7" t="s">
        <v>40</v>
      </c>
      <c r="X8" s="8" t="s">
        <v>47</v>
      </c>
      <c r="Z8" s="5" t="s">
        <v>5</v>
      </c>
      <c r="AA8" s="6" t="s">
        <v>29</v>
      </c>
      <c r="AB8" s="7" t="s">
        <v>32</v>
      </c>
      <c r="AC8" s="7" t="s">
        <v>33</v>
      </c>
      <c r="AD8" s="7" t="s">
        <v>38</v>
      </c>
      <c r="AE8" s="8" t="s">
        <v>45</v>
      </c>
      <c r="AF8" s="7" t="s">
        <v>39</v>
      </c>
      <c r="AG8" s="8" t="s">
        <v>46</v>
      </c>
      <c r="AH8" s="7" t="s">
        <v>40</v>
      </c>
      <c r="AI8" s="8" t="s">
        <v>47</v>
      </c>
      <c r="AK8" s="5" t="s">
        <v>5</v>
      </c>
      <c r="AL8" s="6" t="s">
        <v>29</v>
      </c>
      <c r="AM8" s="7" t="s">
        <v>32</v>
      </c>
      <c r="AN8" s="7" t="s">
        <v>33</v>
      </c>
      <c r="AO8" s="7" t="s">
        <v>38</v>
      </c>
      <c r="AP8" s="8" t="s">
        <v>45</v>
      </c>
      <c r="AQ8" s="7" t="s">
        <v>39</v>
      </c>
      <c r="AR8" s="8" t="s">
        <v>46</v>
      </c>
      <c r="AS8" s="7" t="s">
        <v>40</v>
      </c>
      <c r="AT8" s="8" t="s">
        <v>47</v>
      </c>
    </row>
    <row r="9" spans="2:46" x14ac:dyDescent="0.25">
      <c r="B9" s="17"/>
      <c r="D9" s="9">
        <v>1</v>
      </c>
      <c r="E9" s="10">
        <v>2021</v>
      </c>
      <c r="F9" s="14">
        <v>25</v>
      </c>
      <c r="G9" s="14">
        <v>100</v>
      </c>
      <c r="H9" s="111"/>
      <c r="I9" s="112"/>
      <c r="J9" s="111"/>
      <c r="K9" s="112"/>
      <c r="L9" s="111"/>
      <c r="M9" s="112"/>
      <c r="N9" s="18"/>
      <c r="O9" s="9">
        <v>1</v>
      </c>
      <c r="P9" s="10">
        <v>2021</v>
      </c>
      <c r="Q9" s="14">
        <v>25</v>
      </c>
      <c r="R9" s="14">
        <v>100</v>
      </c>
      <c r="S9" s="111"/>
      <c r="T9" s="112"/>
      <c r="U9" s="111"/>
      <c r="V9" s="112"/>
      <c r="W9" s="111"/>
      <c r="X9" s="112"/>
      <c r="Z9" s="9">
        <v>1</v>
      </c>
      <c r="AA9" s="10">
        <v>2021</v>
      </c>
      <c r="AB9" s="14">
        <v>25</v>
      </c>
      <c r="AC9" s="14">
        <v>100</v>
      </c>
      <c r="AD9" s="111"/>
      <c r="AE9" s="112"/>
      <c r="AF9" s="111"/>
      <c r="AG9" s="112"/>
      <c r="AH9" s="111"/>
      <c r="AI9" s="112"/>
      <c r="AK9" s="9">
        <v>1</v>
      </c>
      <c r="AL9" s="10">
        <v>2021</v>
      </c>
      <c r="AM9" s="14">
        <v>25</v>
      </c>
      <c r="AN9" s="14">
        <v>100</v>
      </c>
      <c r="AO9" s="111"/>
      <c r="AP9" s="112"/>
      <c r="AQ9" s="111"/>
      <c r="AR9" s="112"/>
      <c r="AS9" s="111"/>
      <c r="AT9" s="112"/>
    </row>
    <row r="10" spans="2:46" x14ac:dyDescent="0.25">
      <c r="B10" s="17"/>
      <c r="D10" s="11">
        <f t="shared" ref="D10:D44" si="0">D9+1</f>
        <v>2</v>
      </c>
      <c r="E10" s="3">
        <v>2021</v>
      </c>
      <c r="F10" s="15">
        <v>25</v>
      </c>
      <c r="G10" s="15">
        <v>75</v>
      </c>
      <c r="H10" s="113"/>
      <c r="I10" s="114"/>
      <c r="J10" s="113"/>
      <c r="K10" s="114"/>
      <c r="L10" s="113"/>
      <c r="M10" s="114"/>
      <c r="N10" s="18"/>
      <c r="O10" s="11">
        <f t="shared" ref="O10:O44" si="1">O9+1</f>
        <v>2</v>
      </c>
      <c r="P10" s="3">
        <v>2021</v>
      </c>
      <c r="Q10" s="15">
        <v>25</v>
      </c>
      <c r="R10" s="15">
        <v>75</v>
      </c>
      <c r="S10" s="113"/>
      <c r="T10" s="114"/>
      <c r="U10" s="113"/>
      <c r="V10" s="114"/>
      <c r="W10" s="113"/>
      <c r="X10" s="114"/>
      <c r="Z10" s="11">
        <f t="shared" ref="Z10:Z44" si="2">Z9+1</f>
        <v>2</v>
      </c>
      <c r="AA10" s="3">
        <v>2021</v>
      </c>
      <c r="AB10" s="15">
        <v>25</v>
      </c>
      <c r="AC10" s="15">
        <v>75</v>
      </c>
      <c r="AD10" s="113"/>
      <c r="AE10" s="114"/>
      <c r="AF10" s="113"/>
      <c r="AG10" s="114"/>
      <c r="AH10" s="113"/>
      <c r="AI10" s="114"/>
      <c r="AK10" s="11">
        <f t="shared" ref="AK10:AK44" si="3">AK9+1</f>
        <v>2</v>
      </c>
      <c r="AL10" s="3">
        <v>2021</v>
      </c>
      <c r="AM10" s="15">
        <v>25</v>
      </c>
      <c r="AN10" s="15">
        <v>75</v>
      </c>
      <c r="AO10" s="113"/>
      <c r="AP10" s="114"/>
      <c r="AQ10" s="113"/>
      <c r="AR10" s="114"/>
      <c r="AS10" s="113"/>
      <c r="AT10" s="114"/>
    </row>
    <row r="11" spans="2:46" x14ac:dyDescent="0.25">
      <c r="B11" s="17"/>
      <c r="D11" s="11">
        <f t="shared" si="0"/>
        <v>3</v>
      </c>
      <c r="E11" s="3">
        <v>2021</v>
      </c>
      <c r="F11" s="15">
        <v>25</v>
      </c>
      <c r="G11" s="15">
        <v>75</v>
      </c>
      <c r="H11" s="113"/>
      <c r="I11" s="114"/>
      <c r="J11" s="113"/>
      <c r="K11" s="114"/>
      <c r="L11" s="113"/>
      <c r="M11" s="114"/>
      <c r="N11" s="18"/>
      <c r="O11" s="11">
        <f t="shared" si="1"/>
        <v>3</v>
      </c>
      <c r="P11" s="3">
        <v>2021</v>
      </c>
      <c r="Q11" s="15">
        <v>25</v>
      </c>
      <c r="R11" s="15">
        <v>75</v>
      </c>
      <c r="S11" s="113"/>
      <c r="T11" s="114"/>
      <c r="U11" s="113"/>
      <c r="V11" s="114"/>
      <c r="W11" s="113"/>
      <c r="X11" s="114"/>
      <c r="Z11" s="11">
        <f t="shared" si="2"/>
        <v>3</v>
      </c>
      <c r="AA11" s="3">
        <v>2021</v>
      </c>
      <c r="AB11" s="15">
        <v>25</v>
      </c>
      <c r="AC11" s="15">
        <v>75</v>
      </c>
      <c r="AD11" s="113"/>
      <c r="AE11" s="114"/>
      <c r="AF11" s="113"/>
      <c r="AG11" s="114"/>
      <c r="AH11" s="113"/>
      <c r="AI11" s="114"/>
      <c r="AK11" s="11">
        <f t="shared" si="3"/>
        <v>3</v>
      </c>
      <c r="AL11" s="3">
        <v>2021</v>
      </c>
      <c r="AM11" s="15">
        <v>25</v>
      </c>
      <c r="AN11" s="15">
        <v>75</v>
      </c>
      <c r="AO11" s="113"/>
      <c r="AP11" s="114"/>
      <c r="AQ11" s="113"/>
      <c r="AR11" s="114"/>
      <c r="AS11" s="113"/>
      <c r="AT11" s="114"/>
    </row>
    <row r="12" spans="2:46" x14ac:dyDescent="0.25">
      <c r="B12" s="17"/>
      <c r="D12" s="11">
        <f t="shared" si="0"/>
        <v>4</v>
      </c>
      <c r="E12" s="3">
        <v>2021</v>
      </c>
      <c r="F12" s="15">
        <v>25</v>
      </c>
      <c r="G12" s="15">
        <v>75</v>
      </c>
      <c r="H12" s="113"/>
      <c r="I12" s="114"/>
      <c r="J12" s="113"/>
      <c r="K12" s="114"/>
      <c r="L12" s="113"/>
      <c r="M12" s="114"/>
      <c r="N12" s="18"/>
      <c r="O12" s="11">
        <f t="shared" si="1"/>
        <v>4</v>
      </c>
      <c r="P12" s="3">
        <v>2021</v>
      </c>
      <c r="Q12" s="15">
        <v>25</v>
      </c>
      <c r="R12" s="15">
        <v>75</v>
      </c>
      <c r="S12" s="113"/>
      <c r="T12" s="114"/>
      <c r="U12" s="113"/>
      <c r="V12" s="114"/>
      <c r="W12" s="113"/>
      <c r="X12" s="114"/>
      <c r="Z12" s="11">
        <f t="shared" si="2"/>
        <v>4</v>
      </c>
      <c r="AA12" s="3">
        <v>2021</v>
      </c>
      <c r="AB12" s="15">
        <v>25</v>
      </c>
      <c r="AC12" s="15">
        <v>75</v>
      </c>
      <c r="AD12" s="113"/>
      <c r="AE12" s="114"/>
      <c r="AF12" s="113"/>
      <c r="AG12" s="114"/>
      <c r="AH12" s="113"/>
      <c r="AI12" s="114"/>
      <c r="AK12" s="11">
        <f t="shared" si="3"/>
        <v>4</v>
      </c>
      <c r="AL12" s="3">
        <v>2021</v>
      </c>
      <c r="AM12" s="15">
        <v>25</v>
      </c>
      <c r="AN12" s="15">
        <v>75</v>
      </c>
      <c r="AO12" s="113"/>
      <c r="AP12" s="114"/>
      <c r="AQ12" s="113"/>
      <c r="AR12" s="114"/>
      <c r="AS12" s="113"/>
      <c r="AT12" s="114"/>
    </row>
    <row r="13" spans="2:46" x14ac:dyDescent="0.25">
      <c r="B13" s="17"/>
      <c r="D13" s="11">
        <f t="shared" si="0"/>
        <v>5</v>
      </c>
      <c r="E13" s="3">
        <v>2021</v>
      </c>
      <c r="F13" s="15">
        <v>25</v>
      </c>
      <c r="G13" s="15">
        <v>100</v>
      </c>
      <c r="H13" s="113"/>
      <c r="I13" s="114"/>
      <c r="J13" s="113"/>
      <c r="K13" s="114"/>
      <c r="L13" s="113"/>
      <c r="M13" s="114"/>
      <c r="N13" s="17"/>
      <c r="O13" s="11">
        <f t="shared" si="1"/>
        <v>5</v>
      </c>
      <c r="P13" s="3">
        <v>2021</v>
      </c>
      <c r="Q13" s="15">
        <v>25</v>
      </c>
      <c r="R13" s="15">
        <v>100</v>
      </c>
      <c r="S13" s="113"/>
      <c r="T13" s="114"/>
      <c r="U13" s="113"/>
      <c r="V13" s="114"/>
      <c r="W13" s="113"/>
      <c r="X13" s="114"/>
      <c r="Z13" s="11">
        <f t="shared" si="2"/>
        <v>5</v>
      </c>
      <c r="AA13" s="3">
        <v>2021</v>
      </c>
      <c r="AB13" s="15">
        <v>25</v>
      </c>
      <c r="AC13" s="15">
        <v>100</v>
      </c>
      <c r="AD13" s="113"/>
      <c r="AE13" s="114"/>
      <c r="AF13" s="113"/>
      <c r="AG13" s="114"/>
      <c r="AH13" s="113"/>
      <c r="AI13" s="114"/>
      <c r="AK13" s="11">
        <f t="shared" si="3"/>
        <v>5</v>
      </c>
      <c r="AL13" s="3">
        <v>2021</v>
      </c>
      <c r="AM13" s="15">
        <v>25</v>
      </c>
      <c r="AN13" s="15">
        <v>100</v>
      </c>
      <c r="AO13" s="113"/>
      <c r="AP13" s="114"/>
      <c r="AQ13" s="113"/>
      <c r="AR13" s="114"/>
      <c r="AS13" s="113"/>
      <c r="AT13" s="114"/>
    </row>
    <row r="14" spans="2:46" x14ac:dyDescent="0.25">
      <c r="B14" s="17"/>
      <c r="D14" s="11">
        <f t="shared" si="0"/>
        <v>6</v>
      </c>
      <c r="E14" s="3">
        <v>2021</v>
      </c>
      <c r="F14" s="15">
        <v>25</v>
      </c>
      <c r="G14" s="15">
        <v>100</v>
      </c>
      <c r="H14" s="113"/>
      <c r="I14" s="114"/>
      <c r="J14" s="113"/>
      <c r="K14" s="114"/>
      <c r="L14" s="113"/>
      <c r="M14" s="114"/>
      <c r="N14" s="17"/>
      <c r="O14" s="11">
        <f t="shared" si="1"/>
        <v>6</v>
      </c>
      <c r="P14" s="3">
        <v>2021</v>
      </c>
      <c r="Q14" s="15">
        <v>25</v>
      </c>
      <c r="R14" s="15">
        <v>100</v>
      </c>
      <c r="S14" s="113"/>
      <c r="T14" s="114"/>
      <c r="U14" s="113"/>
      <c r="V14" s="114"/>
      <c r="W14" s="113"/>
      <c r="X14" s="114"/>
      <c r="Z14" s="11">
        <f t="shared" si="2"/>
        <v>6</v>
      </c>
      <c r="AA14" s="3">
        <v>2021</v>
      </c>
      <c r="AB14" s="15">
        <v>25</v>
      </c>
      <c r="AC14" s="15">
        <v>100</v>
      </c>
      <c r="AD14" s="113"/>
      <c r="AE14" s="114"/>
      <c r="AF14" s="113"/>
      <c r="AG14" s="114"/>
      <c r="AH14" s="113"/>
      <c r="AI14" s="114"/>
      <c r="AK14" s="11">
        <f t="shared" si="3"/>
        <v>6</v>
      </c>
      <c r="AL14" s="3">
        <v>2021</v>
      </c>
      <c r="AM14" s="15">
        <v>25</v>
      </c>
      <c r="AN14" s="15">
        <v>100</v>
      </c>
      <c r="AO14" s="113"/>
      <c r="AP14" s="114"/>
      <c r="AQ14" s="113"/>
      <c r="AR14" s="114"/>
      <c r="AS14" s="113"/>
      <c r="AT14" s="114"/>
    </row>
    <row r="15" spans="2:46" x14ac:dyDescent="0.25">
      <c r="B15" s="17"/>
      <c r="D15" s="11">
        <f t="shared" si="0"/>
        <v>7</v>
      </c>
      <c r="E15" s="3">
        <v>2021</v>
      </c>
      <c r="F15" s="15">
        <v>25</v>
      </c>
      <c r="G15" s="15">
        <v>100</v>
      </c>
      <c r="H15" s="113"/>
      <c r="I15" s="114"/>
      <c r="J15" s="113"/>
      <c r="K15" s="114"/>
      <c r="L15" s="113"/>
      <c r="M15" s="114"/>
      <c r="N15" s="17"/>
      <c r="O15" s="11">
        <f t="shared" si="1"/>
        <v>7</v>
      </c>
      <c r="P15" s="3">
        <v>2021</v>
      </c>
      <c r="Q15" s="15">
        <v>25</v>
      </c>
      <c r="R15" s="15">
        <v>100</v>
      </c>
      <c r="S15" s="113"/>
      <c r="T15" s="114"/>
      <c r="U15" s="113"/>
      <c r="V15" s="114"/>
      <c r="W15" s="113"/>
      <c r="X15" s="114"/>
      <c r="Z15" s="11">
        <f t="shared" si="2"/>
        <v>7</v>
      </c>
      <c r="AA15" s="3">
        <v>2021</v>
      </c>
      <c r="AB15" s="15">
        <v>25</v>
      </c>
      <c r="AC15" s="15">
        <v>100</v>
      </c>
      <c r="AD15" s="113"/>
      <c r="AE15" s="114"/>
      <c r="AF15" s="113"/>
      <c r="AG15" s="114"/>
      <c r="AH15" s="113"/>
      <c r="AI15" s="114"/>
      <c r="AK15" s="11">
        <f t="shared" si="3"/>
        <v>7</v>
      </c>
      <c r="AL15" s="3">
        <v>2021</v>
      </c>
      <c r="AM15" s="15">
        <v>25</v>
      </c>
      <c r="AN15" s="15">
        <v>100</v>
      </c>
      <c r="AO15" s="113"/>
      <c r="AP15" s="114"/>
      <c r="AQ15" s="113"/>
      <c r="AR15" s="114"/>
      <c r="AS15" s="113"/>
      <c r="AT15" s="114"/>
    </row>
    <row r="16" spans="2:46" x14ac:dyDescent="0.25">
      <c r="B16" s="17"/>
      <c r="D16" s="11">
        <f t="shared" si="0"/>
        <v>8</v>
      </c>
      <c r="E16" s="3">
        <v>2021</v>
      </c>
      <c r="F16" s="15">
        <v>25</v>
      </c>
      <c r="G16" s="15">
        <v>100</v>
      </c>
      <c r="H16" s="113"/>
      <c r="I16" s="114"/>
      <c r="J16" s="113"/>
      <c r="K16" s="114"/>
      <c r="L16" s="113"/>
      <c r="M16" s="114"/>
      <c r="N16" s="17"/>
      <c r="O16" s="11">
        <f t="shared" si="1"/>
        <v>8</v>
      </c>
      <c r="P16" s="3">
        <v>2021</v>
      </c>
      <c r="Q16" s="15">
        <v>25</v>
      </c>
      <c r="R16" s="15">
        <v>100</v>
      </c>
      <c r="S16" s="113"/>
      <c r="T16" s="114"/>
      <c r="U16" s="113"/>
      <c r="V16" s="114"/>
      <c r="W16" s="113"/>
      <c r="X16" s="114"/>
      <c r="Z16" s="11">
        <f t="shared" si="2"/>
        <v>8</v>
      </c>
      <c r="AA16" s="3">
        <v>2021</v>
      </c>
      <c r="AB16" s="15">
        <v>25</v>
      </c>
      <c r="AC16" s="15">
        <v>100</v>
      </c>
      <c r="AD16" s="113"/>
      <c r="AE16" s="114"/>
      <c r="AF16" s="113"/>
      <c r="AG16" s="114"/>
      <c r="AH16" s="113"/>
      <c r="AI16" s="114"/>
      <c r="AK16" s="11">
        <f t="shared" si="3"/>
        <v>8</v>
      </c>
      <c r="AL16" s="3">
        <v>2021</v>
      </c>
      <c r="AM16" s="15">
        <v>25</v>
      </c>
      <c r="AN16" s="15">
        <v>100</v>
      </c>
      <c r="AO16" s="113"/>
      <c r="AP16" s="114"/>
      <c r="AQ16" s="113"/>
      <c r="AR16" s="114"/>
      <c r="AS16" s="113"/>
      <c r="AT16" s="114"/>
    </row>
    <row r="17" spans="2:46" x14ac:dyDescent="0.25">
      <c r="B17" s="17"/>
      <c r="D17" s="11">
        <f t="shared" si="0"/>
        <v>9</v>
      </c>
      <c r="E17" s="3">
        <v>2021</v>
      </c>
      <c r="F17" s="15">
        <v>25</v>
      </c>
      <c r="G17" s="15">
        <v>100</v>
      </c>
      <c r="H17" s="113"/>
      <c r="I17" s="114"/>
      <c r="J17" s="113"/>
      <c r="K17" s="114"/>
      <c r="L17" s="113"/>
      <c r="M17" s="114"/>
      <c r="N17" s="17"/>
      <c r="O17" s="11">
        <f t="shared" si="1"/>
        <v>9</v>
      </c>
      <c r="P17" s="3">
        <v>2021</v>
      </c>
      <c r="Q17" s="15">
        <v>25</v>
      </c>
      <c r="R17" s="15">
        <v>100</v>
      </c>
      <c r="S17" s="113"/>
      <c r="T17" s="114"/>
      <c r="U17" s="113"/>
      <c r="V17" s="114"/>
      <c r="W17" s="113"/>
      <c r="X17" s="114"/>
      <c r="Z17" s="11">
        <f t="shared" si="2"/>
        <v>9</v>
      </c>
      <c r="AA17" s="3">
        <v>2021</v>
      </c>
      <c r="AB17" s="15">
        <v>25</v>
      </c>
      <c r="AC17" s="15">
        <v>125</v>
      </c>
      <c r="AD17" s="113"/>
      <c r="AE17" s="114"/>
      <c r="AF17" s="113"/>
      <c r="AG17" s="114"/>
      <c r="AH17" s="113"/>
      <c r="AI17" s="114"/>
      <c r="AK17" s="11">
        <f t="shared" si="3"/>
        <v>9</v>
      </c>
      <c r="AL17" s="3">
        <v>2021</v>
      </c>
      <c r="AM17" s="15">
        <v>25</v>
      </c>
      <c r="AN17" s="15">
        <v>100</v>
      </c>
      <c r="AO17" s="113"/>
      <c r="AP17" s="114"/>
      <c r="AQ17" s="113"/>
      <c r="AR17" s="114"/>
      <c r="AS17" s="113"/>
      <c r="AT17" s="114"/>
    </row>
    <row r="18" spans="2:46" x14ac:dyDescent="0.25">
      <c r="B18" s="17"/>
      <c r="D18" s="11">
        <f t="shared" si="0"/>
        <v>10</v>
      </c>
      <c r="E18" s="3">
        <v>2021</v>
      </c>
      <c r="F18" s="15">
        <v>25</v>
      </c>
      <c r="G18" s="15">
        <v>100</v>
      </c>
      <c r="H18" s="113"/>
      <c r="I18" s="114"/>
      <c r="J18" s="113"/>
      <c r="K18" s="114"/>
      <c r="L18" s="113"/>
      <c r="M18" s="114"/>
      <c r="N18" s="17"/>
      <c r="O18" s="11">
        <f t="shared" si="1"/>
        <v>10</v>
      </c>
      <c r="P18" s="3">
        <v>2021</v>
      </c>
      <c r="Q18" s="15">
        <v>25</v>
      </c>
      <c r="R18" s="15">
        <v>100</v>
      </c>
      <c r="S18" s="113"/>
      <c r="T18" s="114"/>
      <c r="U18" s="113"/>
      <c r="V18" s="114"/>
      <c r="W18" s="113"/>
      <c r="X18" s="114"/>
      <c r="Z18" s="11">
        <f t="shared" si="2"/>
        <v>10</v>
      </c>
      <c r="AA18" s="3">
        <v>2021</v>
      </c>
      <c r="AB18" s="15">
        <v>25</v>
      </c>
      <c r="AC18" s="15">
        <v>150</v>
      </c>
      <c r="AD18" s="113"/>
      <c r="AE18" s="114"/>
      <c r="AF18" s="113"/>
      <c r="AG18" s="114"/>
      <c r="AH18" s="113"/>
      <c r="AI18" s="114"/>
      <c r="AK18" s="11">
        <f t="shared" si="3"/>
        <v>10</v>
      </c>
      <c r="AL18" s="3">
        <v>2021</v>
      </c>
      <c r="AM18" s="15">
        <v>25</v>
      </c>
      <c r="AN18" s="15">
        <v>75</v>
      </c>
      <c r="AO18" s="113"/>
      <c r="AP18" s="114"/>
      <c r="AQ18" s="113"/>
      <c r="AR18" s="114"/>
      <c r="AS18" s="113"/>
      <c r="AT18" s="114"/>
    </row>
    <row r="19" spans="2:46" x14ac:dyDescent="0.25">
      <c r="B19" s="17"/>
      <c r="D19" s="11">
        <f t="shared" si="0"/>
        <v>11</v>
      </c>
      <c r="E19" s="3">
        <v>2021</v>
      </c>
      <c r="F19" s="15">
        <v>25</v>
      </c>
      <c r="G19" s="15">
        <v>75</v>
      </c>
      <c r="H19" s="113"/>
      <c r="I19" s="114"/>
      <c r="J19" s="113"/>
      <c r="K19" s="114"/>
      <c r="L19" s="113"/>
      <c r="M19" s="114"/>
      <c r="N19" s="17"/>
      <c r="O19" s="11">
        <f t="shared" si="1"/>
        <v>11</v>
      </c>
      <c r="P19" s="3">
        <v>2021</v>
      </c>
      <c r="Q19" s="15">
        <v>25</v>
      </c>
      <c r="R19" s="15">
        <v>75</v>
      </c>
      <c r="S19" s="113"/>
      <c r="T19" s="114"/>
      <c r="U19" s="113"/>
      <c r="V19" s="114"/>
      <c r="W19" s="113"/>
      <c r="X19" s="114"/>
      <c r="Z19" s="11">
        <f t="shared" si="2"/>
        <v>11</v>
      </c>
      <c r="AA19" s="3">
        <v>2021</v>
      </c>
      <c r="AB19" s="15">
        <v>25</v>
      </c>
      <c r="AC19" s="15">
        <v>75</v>
      </c>
      <c r="AD19" s="113"/>
      <c r="AE19" s="114"/>
      <c r="AF19" s="113"/>
      <c r="AG19" s="114"/>
      <c r="AH19" s="113"/>
      <c r="AI19" s="114"/>
      <c r="AK19" s="11">
        <f t="shared" si="3"/>
        <v>11</v>
      </c>
      <c r="AL19" s="3">
        <v>2021</v>
      </c>
      <c r="AM19" s="15">
        <v>25</v>
      </c>
      <c r="AN19" s="15">
        <v>75</v>
      </c>
      <c r="AO19" s="113"/>
      <c r="AP19" s="114"/>
      <c r="AQ19" s="113"/>
      <c r="AR19" s="114"/>
      <c r="AS19" s="113"/>
      <c r="AT19" s="114"/>
    </row>
    <row r="20" spans="2:46" ht="15.75" thickBot="1" x14ac:dyDescent="0.3">
      <c r="B20" s="17"/>
      <c r="D20" s="12">
        <f t="shared" si="0"/>
        <v>12</v>
      </c>
      <c r="E20" s="13">
        <v>2021</v>
      </c>
      <c r="F20" s="16">
        <v>25</v>
      </c>
      <c r="G20" s="16">
        <v>75</v>
      </c>
      <c r="H20" s="115"/>
      <c r="I20" s="116"/>
      <c r="J20" s="115"/>
      <c r="K20" s="116"/>
      <c r="L20" s="115"/>
      <c r="M20" s="116"/>
      <c r="N20" s="17"/>
      <c r="O20" s="12">
        <f t="shared" si="1"/>
        <v>12</v>
      </c>
      <c r="P20" s="13">
        <v>2021</v>
      </c>
      <c r="Q20" s="16">
        <v>25</v>
      </c>
      <c r="R20" s="16">
        <v>75</v>
      </c>
      <c r="S20" s="115"/>
      <c r="T20" s="116"/>
      <c r="U20" s="115"/>
      <c r="V20" s="116"/>
      <c r="W20" s="115"/>
      <c r="X20" s="116"/>
      <c r="Z20" s="12">
        <f t="shared" si="2"/>
        <v>12</v>
      </c>
      <c r="AA20" s="13">
        <v>2021</v>
      </c>
      <c r="AB20" s="16">
        <v>25</v>
      </c>
      <c r="AC20" s="16">
        <v>75</v>
      </c>
      <c r="AD20" s="115"/>
      <c r="AE20" s="116"/>
      <c r="AF20" s="115"/>
      <c r="AG20" s="116"/>
      <c r="AH20" s="115"/>
      <c r="AI20" s="116"/>
      <c r="AK20" s="12">
        <f t="shared" si="3"/>
        <v>12</v>
      </c>
      <c r="AL20" s="13">
        <v>2021</v>
      </c>
      <c r="AM20" s="16">
        <v>25</v>
      </c>
      <c r="AN20" s="16">
        <v>75</v>
      </c>
      <c r="AO20" s="115"/>
      <c r="AP20" s="116"/>
      <c r="AQ20" s="115"/>
      <c r="AR20" s="116"/>
      <c r="AS20" s="115"/>
      <c r="AT20" s="116"/>
    </row>
    <row r="21" spans="2:46" x14ac:dyDescent="0.25">
      <c r="B21" s="17"/>
      <c r="D21" s="9">
        <v>1</v>
      </c>
      <c r="E21" s="10">
        <v>2022</v>
      </c>
      <c r="F21" s="14">
        <v>25</v>
      </c>
      <c r="G21" s="14">
        <v>150</v>
      </c>
      <c r="H21" s="111"/>
      <c r="I21" s="112"/>
      <c r="J21" s="111"/>
      <c r="K21" s="112"/>
      <c r="L21" s="111"/>
      <c r="M21" s="112"/>
      <c r="N21" s="17"/>
      <c r="O21" s="9">
        <v>1</v>
      </c>
      <c r="P21" s="10">
        <v>2022</v>
      </c>
      <c r="Q21" s="14">
        <v>25</v>
      </c>
      <c r="R21" s="14">
        <v>150</v>
      </c>
      <c r="S21" s="111"/>
      <c r="T21" s="112"/>
      <c r="U21" s="111"/>
      <c r="V21" s="112"/>
      <c r="W21" s="111"/>
      <c r="X21" s="112"/>
      <c r="Z21" s="9">
        <v>1</v>
      </c>
      <c r="AA21" s="10">
        <v>2022</v>
      </c>
      <c r="AB21" s="14">
        <v>25</v>
      </c>
      <c r="AC21" s="14">
        <v>150</v>
      </c>
      <c r="AD21" s="111"/>
      <c r="AE21" s="112"/>
      <c r="AF21" s="111"/>
      <c r="AG21" s="112"/>
      <c r="AH21" s="111"/>
      <c r="AI21" s="112"/>
      <c r="AK21" s="9">
        <v>1</v>
      </c>
      <c r="AL21" s="10">
        <v>2022</v>
      </c>
      <c r="AM21" s="14">
        <v>25</v>
      </c>
      <c r="AN21" s="14">
        <v>100</v>
      </c>
      <c r="AO21" s="111"/>
      <c r="AP21" s="112"/>
      <c r="AQ21" s="111"/>
      <c r="AR21" s="112"/>
      <c r="AS21" s="111"/>
      <c r="AT21" s="112"/>
    </row>
    <row r="22" spans="2:46" x14ac:dyDescent="0.25">
      <c r="B22" s="17"/>
      <c r="D22" s="11">
        <f t="shared" si="0"/>
        <v>2</v>
      </c>
      <c r="E22" s="3">
        <v>2022</v>
      </c>
      <c r="F22" s="15">
        <v>25</v>
      </c>
      <c r="G22" s="15">
        <v>125</v>
      </c>
      <c r="H22" s="113"/>
      <c r="I22" s="114"/>
      <c r="J22" s="113"/>
      <c r="K22" s="114"/>
      <c r="L22" s="113"/>
      <c r="M22" s="114"/>
      <c r="N22" s="17"/>
      <c r="O22" s="11">
        <f t="shared" si="1"/>
        <v>2</v>
      </c>
      <c r="P22" s="3">
        <v>2022</v>
      </c>
      <c r="Q22" s="15">
        <v>25</v>
      </c>
      <c r="R22" s="15">
        <v>125</v>
      </c>
      <c r="S22" s="113"/>
      <c r="T22" s="114"/>
      <c r="U22" s="113"/>
      <c r="V22" s="114"/>
      <c r="W22" s="113"/>
      <c r="X22" s="114"/>
      <c r="Z22" s="11">
        <f t="shared" si="2"/>
        <v>2</v>
      </c>
      <c r="AA22" s="3">
        <v>2022</v>
      </c>
      <c r="AB22" s="15">
        <v>25</v>
      </c>
      <c r="AC22" s="15">
        <v>150</v>
      </c>
      <c r="AD22" s="113"/>
      <c r="AE22" s="114"/>
      <c r="AF22" s="113"/>
      <c r="AG22" s="114"/>
      <c r="AH22" s="113"/>
      <c r="AI22" s="114"/>
      <c r="AK22" s="11">
        <f t="shared" si="3"/>
        <v>2</v>
      </c>
      <c r="AL22" s="3">
        <v>2022</v>
      </c>
      <c r="AM22" s="15">
        <v>25</v>
      </c>
      <c r="AN22" s="15">
        <v>100</v>
      </c>
      <c r="AO22" s="113"/>
      <c r="AP22" s="114"/>
      <c r="AQ22" s="113"/>
      <c r="AR22" s="114"/>
      <c r="AS22" s="113"/>
      <c r="AT22" s="114"/>
    </row>
    <row r="23" spans="2:46" x14ac:dyDescent="0.25">
      <c r="B23" s="17"/>
      <c r="D23" s="11">
        <f t="shared" si="0"/>
        <v>3</v>
      </c>
      <c r="E23" s="3">
        <v>2022</v>
      </c>
      <c r="F23" s="15">
        <v>25</v>
      </c>
      <c r="G23" s="15">
        <v>125</v>
      </c>
      <c r="H23" s="113"/>
      <c r="I23" s="114"/>
      <c r="J23" s="113"/>
      <c r="K23" s="114"/>
      <c r="L23" s="113"/>
      <c r="M23" s="114"/>
      <c r="N23" s="17"/>
      <c r="O23" s="11">
        <f t="shared" si="1"/>
        <v>3</v>
      </c>
      <c r="P23" s="3">
        <v>2022</v>
      </c>
      <c r="Q23" s="15">
        <v>25</v>
      </c>
      <c r="R23" s="15">
        <v>125</v>
      </c>
      <c r="S23" s="113"/>
      <c r="T23" s="114"/>
      <c r="U23" s="113"/>
      <c r="V23" s="114"/>
      <c r="W23" s="113"/>
      <c r="X23" s="114"/>
      <c r="Z23" s="11">
        <f t="shared" si="2"/>
        <v>3</v>
      </c>
      <c r="AA23" s="3">
        <v>2022</v>
      </c>
      <c r="AB23" s="15">
        <v>25</v>
      </c>
      <c r="AC23" s="15">
        <v>150</v>
      </c>
      <c r="AD23" s="113"/>
      <c r="AE23" s="114"/>
      <c r="AF23" s="113"/>
      <c r="AG23" s="114"/>
      <c r="AH23" s="113"/>
      <c r="AI23" s="114"/>
      <c r="AK23" s="11">
        <f t="shared" si="3"/>
        <v>3</v>
      </c>
      <c r="AL23" s="3">
        <v>2022</v>
      </c>
      <c r="AM23" s="15">
        <v>25</v>
      </c>
      <c r="AN23" s="15">
        <v>100</v>
      </c>
      <c r="AO23" s="113"/>
      <c r="AP23" s="114"/>
      <c r="AQ23" s="113"/>
      <c r="AR23" s="114"/>
      <c r="AS23" s="113"/>
      <c r="AT23" s="114"/>
    </row>
    <row r="24" spans="2:46" x14ac:dyDescent="0.25">
      <c r="B24" s="17"/>
      <c r="D24" s="11">
        <f t="shared" si="0"/>
        <v>4</v>
      </c>
      <c r="E24" s="3">
        <v>2022</v>
      </c>
      <c r="F24" s="15">
        <v>25</v>
      </c>
      <c r="G24" s="15">
        <v>125</v>
      </c>
      <c r="H24" s="113"/>
      <c r="I24" s="114"/>
      <c r="J24" s="113"/>
      <c r="K24" s="114"/>
      <c r="L24" s="113"/>
      <c r="M24" s="114"/>
      <c r="N24" s="17"/>
      <c r="O24" s="11">
        <f t="shared" si="1"/>
        <v>4</v>
      </c>
      <c r="P24" s="3">
        <v>2022</v>
      </c>
      <c r="Q24" s="15">
        <v>25</v>
      </c>
      <c r="R24" s="15">
        <v>125</v>
      </c>
      <c r="S24" s="113"/>
      <c r="T24" s="114"/>
      <c r="U24" s="113"/>
      <c r="V24" s="114"/>
      <c r="W24" s="113"/>
      <c r="X24" s="114"/>
      <c r="Z24" s="11">
        <f t="shared" si="2"/>
        <v>4</v>
      </c>
      <c r="AA24" s="3">
        <v>2022</v>
      </c>
      <c r="AB24" s="15">
        <v>25</v>
      </c>
      <c r="AC24" s="15">
        <v>125</v>
      </c>
      <c r="AD24" s="113"/>
      <c r="AE24" s="114"/>
      <c r="AF24" s="113"/>
      <c r="AG24" s="114"/>
      <c r="AH24" s="113"/>
      <c r="AI24" s="114"/>
      <c r="AK24" s="11">
        <f t="shared" si="3"/>
        <v>4</v>
      </c>
      <c r="AL24" s="3">
        <v>2022</v>
      </c>
      <c r="AM24" s="15">
        <v>25</v>
      </c>
      <c r="AN24" s="15">
        <v>100</v>
      </c>
      <c r="AO24" s="113"/>
      <c r="AP24" s="114"/>
      <c r="AQ24" s="113"/>
      <c r="AR24" s="114"/>
      <c r="AS24" s="113"/>
      <c r="AT24" s="114"/>
    </row>
    <row r="25" spans="2:46" x14ac:dyDescent="0.25">
      <c r="B25" s="17"/>
      <c r="D25" s="11">
        <f t="shared" si="0"/>
        <v>5</v>
      </c>
      <c r="E25" s="3">
        <v>2022</v>
      </c>
      <c r="F25" s="15">
        <v>25</v>
      </c>
      <c r="G25" s="15">
        <v>100</v>
      </c>
      <c r="H25" s="113"/>
      <c r="I25" s="114"/>
      <c r="J25" s="113"/>
      <c r="K25" s="114"/>
      <c r="L25" s="113"/>
      <c r="M25" s="114"/>
      <c r="N25" s="17"/>
      <c r="O25" s="11">
        <f t="shared" si="1"/>
        <v>5</v>
      </c>
      <c r="P25" s="3">
        <v>2022</v>
      </c>
      <c r="Q25" s="15">
        <v>25</v>
      </c>
      <c r="R25" s="15">
        <v>100</v>
      </c>
      <c r="S25" s="113"/>
      <c r="T25" s="114"/>
      <c r="U25" s="113"/>
      <c r="V25" s="114"/>
      <c r="W25" s="113"/>
      <c r="X25" s="114"/>
      <c r="Z25" s="11">
        <f t="shared" si="2"/>
        <v>5</v>
      </c>
      <c r="AA25" s="3">
        <v>2022</v>
      </c>
      <c r="AB25" s="15">
        <v>25</v>
      </c>
      <c r="AC25" s="15">
        <v>100</v>
      </c>
      <c r="AD25" s="113"/>
      <c r="AE25" s="114"/>
      <c r="AF25" s="113"/>
      <c r="AG25" s="114"/>
      <c r="AH25" s="113"/>
      <c r="AI25" s="114"/>
      <c r="AK25" s="11">
        <f t="shared" si="3"/>
        <v>5</v>
      </c>
      <c r="AL25" s="3">
        <v>2022</v>
      </c>
      <c r="AM25" s="15">
        <v>25</v>
      </c>
      <c r="AN25" s="15">
        <v>100</v>
      </c>
      <c r="AO25" s="113"/>
      <c r="AP25" s="114"/>
      <c r="AQ25" s="113"/>
      <c r="AR25" s="114"/>
      <c r="AS25" s="113"/>
      <c r="AT25" s="114"/>
    </row>
    <row r="26" spans="2:46" x14ac:dyDescent="0.25">
      <c r="B26" s="17"/>
      <c r="D26" s="11">
        <f t="shared" si="0"/>
        <v>6</v>
      </c>
      <c r="E26" s="3">
        <v>2022</v>
      </c>
      <c r="F26" s="15">
        <v>25</v>
      </c>
      <c r="G26" s="15">
        <v>125</v>
      </c>
      <c r="H26" s="113"/>
      <c r="I26" s="114"/>
      <c r="J26" s="113"/>
      <c r="K26" s="114"/>
      <c r="L26" s="113"/>
      <c r="M26" s="114"/>
      <c r="N26" s="17"/>
      <c r="O26" s="11">
        <f t="shared" si="1"/>
        <v>6</v>
      </c>
      <c r="P26" s="3">
        <v>2022</v>
      </c>
      <c r="Q26" s="15">
        <v>25</v>
      </c>
      <c r="R26" s="15">
        <v>125</v>
      </c>
      <c r="S26" s="113"/>
      <c r="T26" s="114"/>
      <c r="U26" s="113"/>
      <c r="V26" s="114"/>
      <c r="W26" s="113"/>
      <c r="X26" s="114"/>
      <c r="Z26" s="11">
        <f t="shared" si="2"/>
        <v>6</v>
      </c>
      <c r="AA26" s="3">
        <v>2022</v>
      </c>
      <c r="AB26" s="15">
        <v>25</v>
      </c>
      <c r="AC26" s="15">
        <v>125</v>
      </c>
      <c r="AD26" s="113"/>
      <c r="AE26" s="114"/>
      <c r="AF26" s="113"/>
      <c r="AG26" s="114"/>
      <c r="AH26" s="113"/>
      <c r="AI26" s="114"/>
      <c r="AK26" s="11">
        <f t="shared" si="3"/>
        <v>6</v>
      </c>
      <c r="AL26" s="3">
        <v>2022</v>
      </c>
      <c r="AM26" s="15">
        <v>25</v>
      </c>
      <c r="AN26" s="15">
        <v>100</v>
      </c>
      <c r="AO26" s="113"/>
      <c r="AP26" s="114"/>
      <c r="AQ26" s="113"/>
      <c r="AR26" s="114"/>
      <c r="AS26" s="113"/>
      <c r="AT26" s="114"/>
    </row>
    <row r="27" spans="2:46" x14ac:dyDescent="0.25">
      <c r="B27" s="17"/>
      <c r="D27" s="11">
        <f t="shared" si="0"/>
        <v>7</v>
      </c>
      <c r="E27" s="3">
        <v>2022</v>
      </c>
      <c r="F27" s="15">
        <v>25</v>
      </c>
      <c r="G27" s="15">
        <v>125</v>
      </c>
      <c r="H27" s="113"/>
      <c r="I27" s="114"/>
      <c r="J27" s="113"/>
      <c r="K27" s="114"/>
      <c r="L27" s="113"/>
      <c r="M27" s="114"/>
      <c r="N27" s="17"/>
      <c r="O27" s="11">
        <f t="shared" si="1"/>
        <v>7</v>
      </c>
      <c r="P27" s="3">
        <v>2022</v>
      </c>
      <c r="Q27" s="15">
        <v>25</v>
      </c>
      <c r="R27" s="15">
        <v>125</v>
      </c>
      <c r="S27" s="113"/>
      <c r="T27" s="114"/>
      <c r="U27" s="113"/>
      <c r="V27" s="114"/>
      <c r="W27" s="113"/>
      <c r="X27" s="114"/>
      <c r="Z27" s="11">
        <f t="shared" si="2"/>
        <v>7</v>
      </c>
      <c r="AA27" s="3">
        <v>2022</v>
      </c>
      <c r="AB27" s="15">
        <v>25</v>
      </c>
      <c r="AC27" s="15">
        <v>125</v>
      </c>
      <c r="AD27" s="113"/>
      <c r="AE27" s="114"/>
      <c r="AF27" s="113"/>
      <c r="AG27" s="114"/>
      <c r="AH27" s="113"/>
      <c r="AI27" s="114"/>
      <c r="AK27" s="11">
        <f t="shared" si="3"/>
        <v>7</v>
      </c>
      <c r="AL27" s="3">
        <v>2022</v>
      </c>
      <c r="AM27" s="15">
        <v>25</v>
      </c>
      <c r="AN27" s="15">
        <v>100</v>
      </c>
      <c r="AO27" s="113"/>
      <c r="AP27" s="114"/>
      <c r="AQ27" s="113"/>
      <c r="AR27" s="114"/>
      <c r="AS27" s="113"/>
      <c r="AT27" s="114"/>
    </row>
    <row r="28" spans="2:46" x14ac:dyDescent="0.25">
      <c r="B28" s="17"/>
      <c r="D28" s="11">
        <f t="shared" si="0"/>
        <v>8</v>
      </c>
      <c r="E28" s="3">
        <v>2022</v>
      </c>
      <c r="F28" s="15">
        <v>25</v>
      </c>
      <c r="G28" s="15">
        <v>125</v>
      </c>
      <c r="H28" s="113"/>
      <c r="I28" s="114"/>
      <c r="J28" s="113"/>
      <c r="K28" s="114"/>
      <c r="L28" s="113"/>
      <c r="M28" s="114"/>
      <c r="N28" s="17"/>
      <c r="O28" s="11">
        <f t="shared" si="1"/>
        <v>8</v>
      </c>
      <c r="P28" s="3">
        <v>2022</v>
      </c>
      <c r="Q28" s="15">
        <v>25</v>
      </c>
      <c r="R28" s="15">
        <v>125</v>
      </c>
      <c r="S28" s="113"/>
      <c r="T28" s="114"/>
      <c r="U28" s="113"/>
      <c r="V28" s="114"/>
      <c r="W28" s="113"/>
      <c r="X28" s="114"/>
      <c r="Z28" s="11">
        <f t="shared" si="2"/>
        <v>8</v>
      </c>
      <c r="AA28" s="3">
        <v>2022</v>
      </c>
      <c r="AB28" s="15">
        <v>25</v>
      </c>
      <c r="AC28" s="15">
        <v>125</v>
      </c>
      <c r="AD28" s="113"/>
      <c r="AE28" s="114"/>
      <c r="AF28" s="113"/>
      <c r="AG28" s="114"/>
      <c r="AH28" s="113"/>
      <c r="AI28" s="114"/>
      <c r="AK28" s="11">
        <f t="shared" si="3"/>
        <v>8</v>
      </c>
      <c r="AL28" s="3">
        <v>2022</v>
      </c>
      <c r="AM28" s="15">
        <v>25</v>
      </c>
      <c r="AN28" s="15">
        <v>100</v>
      </c>
      <c r="AO28" s="113"/>
      <c r="AP28" s="114"/>
      <c r="AQ28" s="113"/>
      <c r="AR28" s="114"/>
      <c r="AS28" s="113"/>
      <c r="AT28" s="114"/>
    </row>
    <row r="29" spans="2:46" x14ac:dyDescent="0.25">
      <c r="B29" s="17"/>
      <c r="D29" s="11">
        <f t="shared" si="0"/>
        <v>9</v>
      </c>
      <c r="E29" s="3">
        <v>2022</v>
      </c>
      <c r="F29" s="15">
        <v>25</v>
      </c>
      <c r="G29" s="15">
        <v>150</v>
      </c>
      <c r="H29" s="113"/>
      <c r="I29" s="114"/>
      <c r="J29" s="113"/>
      <c r="K29" s="114"/>
      <c r="L29" s="113"/>
      <c r="M29" s="114"/>
      <c r="N29" s="17"/>
      <c r="O29" s="11">
        <f t="shared" si="1"/>
        <v>9</v>
      </c>
      <c r="P29" s="3">
        <v>2022</v>
      </c>
      <c r="Q29" s="15">
        <v>25</v>
      </c>
      <c r="R29" s="15">
        <v>150</v>
      </c>
      <c r="S29" s="113"/>
      <c r="T29" s="114"/>
      <c r="U29" s="113"/>
      <c r="V29" s="114"/>
      <c r="W29" s="113"/>
      <c r="X29" s="114"/>
      <c r="Z29" s="11">
        <f t="shared" si="2"/>
        <v>9</v>
      </c>
      <c r="AA29" s="3">
        <v>2022</v>
      </c>
      <c r="AB29" s="15">
        <v>25</v>
      </c>
      <c r="AC29" s="15">
        <v>150</v>
      </c>
      <c r="AD29" s="113"/>
      <c r="AE29" s="114"/>
      <c r="AF29" s="113"/>
      <c r="AG29" s="114"/>
      <c r="AH29" s="113"/>
      <c r="AI29" s="114"/>
      <c r="AK29" s="11">
        <f t="shared" si="3"/>
        <v>9</v>
      </c>
      <c r="AL29" s="3">
        <v>2022</v>
      </c>
      <c r="AM29" s="15">
        <v>25</v>
      </c>
      <c r="AN29" s="15">
        <v>125</v>
      </c>
      <c r="AO29" s="113"/>
      <c r="AP29" s="114"/>
      <c r="AQ29" s="113"/>
      <c r="AR29" s="114"/>
      <c r="AS29" s="113"/>
      <c r="AT29" s="114"/>
    </row>
    <row r="30" spans="2:46" x14ac:dyDescent="0.25">
      <c r="B30" s="17"/>
      <c r="D30" s="11">
        <f t="shared" si="0"/>
        <v>10</v>
      </c>
      <c r="E30" s="3">
        <v>2022</v>
      </c>
      <c r="F30" s="15">
        <v>25</v>
      </c>
      <c r="G30" s="15">
        <v>125</v>
      </c>
      <c r="H30" s="113"/>
      <c r="I30" s="114"/>
      <c r="J30" s="113"/>
      <c r="K30" s="114"/>
      <c r="L30" s="113"/>
      <c r="M30" s="114"/>
      <c r="N30" s="17"/>
      <c r="O30" s="11">
        <f t="shared" si="1"/>
        <v>10</v>
      </c>
      <c r="P30" s="3">
        <v>2022</v>
      </c>
      <c r="Q30" s="15">
        <v>25</v>
      </c>
      <c r="R30" s="15">
        <v>125</v>
      </c>
      <c r="S30" s="113"/>
      <c r="T30" s="114"/>
      <c r="U30" s="113"/>
      <c r="V30" s="114"/>
      <c r="W30" s="113"/>
      <c r="X30" s="114"/>
      <c r="Z30" s="11">
        <f t="shared" si="2"/>
        <v>10</v>
      </c>
      <c r="AA30" s="3">
        <v>2022</v>
      </c>
      <c r="AB30" s="15">
        <v>25</v>
      </c>
      <c r="AC30" s="15">
        <v>125</v>
      </c>
      <c r="AD30" s="113"/>
      <c r="AE30" s="114"/>
      <c r="AF30" s="113"/>
      <c r="AG30" s="114"/>
      <c r="AH30" s="113"/>
      <c r="AI30" s="114"/>
      <c r="AK30" s="11">
        <f t="shared" si="3"/>
        <v>10</v>
      </c>
      <c r="AL30" s="3">
        <v>2022</v>
      </c>
      <c r="AM30" s="15">
        <v>25</v>
      </c>
      <c r="AN30" s="15">
        <v>100</v>
      </c>
      <c r="AO30" s="113"/>
      <c r="AP30" s="114"/>
      <c r="AQ30" s="113"/>
      <c r="AR30" s="114"/>
      <c r="AS30" s="113"/>
      <c r="AT30" s="114"/>
    </row>
    <row r="31" spans="2:46" x14ac:dyDescent="0.25">
      <c r="B31" s="17"/>
      <c r="D31" s="11">
        <f t="shared" si="0"/>
        <v>11</v>
      </c>
      <c r="E31" s="3">
        <v>2022</v>
      </c>
      <c r="F31" s="15">
        <v>25</v>
      </c>
      <c r="G31" s="15">
        <v>150</v>
      </c>
      <c r="H31" s="113"/>
      <c r="I31" s="114"/>
      <c r="J31" s="113"/>
      <c r="K31" s="114"/>
      <c r="L31" s="113"/>
      <c r="M31" s="114"/>
      <c r="N31" s="17"/>
      <c r="O31" s="11">
        <f t="shared" si="1"/>
        <v>11</v>
      </c>
      <c r="P31" s="3">
        <v>2022</v>
      </c>
      <c r="Q31" s="15">
        <v>25</v>
      </c>
      <c r="R31" s="15">
        <v>150</v>
      </c>
      <c r="S31" s="113"/>
      <c r="T31" s="114"/>
      <c r="U31" s="113"/>
      <c r="V31" s="114"/>
      <c r="W31" s="113"/>
      <c r="X31" s="114"/>
      <c r="Z31" s="11">
        <f t="shared" si="2"/>
        <v>11</v>
      </c>
      <c r="AA31" s="3">
        <v>2022</v>
      </c>
      <c r="AB31" s="15">
        <v>25</v>
      </c>
      <c r="AC31" s="15">
        <v>150</v>
      </c>
      <c r="AD31" s="113"/>
      <c r="AE31" s="114"/>
      <c r="AF31" s="113"/>
      <c r="AG31" s="114"/>
      <c r="AH31" s="113"/>
      <c r="AI31" s="114"/>
      <c r="AK31" s="11">
        <f t="shared" si="3"/>
        <v>11</v>
      </c>
      <c r="AL31" s="3">
        <v>2022</v>
      </c>
      <c r="AM31" s="15">
        <v>25</v>
      </c>
      <c r="AN31" s="15">
        <v>125</v>
      </c>
      <c r="AO31" s="113"/>
      <c r="AP31" s="114"/>
      <c r="AQ31" s="113"/>
      <c r="AR31" s="114"/>
      <c r="AS31" s="113"/>
      <c r="AT31" s="114"/>
    </row>
    <row r="32" spans="2:46" ht="15.75" thickBot="1" x14ac:dyDescent="0.3">
      <c r="B32" s="17"/>
      <c r="D32" s="12">
        <f t="shared" si="0"/>
        <v>12</v>
      </c>
      <c r="E32" s="13">
        <v>2022</v>
      </c>
      <c r="F32" s="16">
        <v>25</v>
      </c>
      <c r="G32" s="16">
        <v>150</v>
      </c>
      <c r="H32" s="115"/>
      <c r="I32" s="116"/>
      <c r="J32" s="115"/>
      <c r="K32" s="116"/>
      <c r="L32" s="115"/>
      <c r="M32" s="116"/>
      <c r="N32" s="17"/>
      <c r="O32" s="12">
        <f t="shared" si="1"/>
        <v>12</v>
      </c>
      <c r="P32" s="13">
        <v>2022</v>
      </c>
      <c r="Q32" s="16">
        <v>25</v>
      </c>
      <c r="R32" s="16">
        <v>150</v>
      </c>
      <c r="S32" s="115"/>
      <c r="T32" s="116"/>
      <c r="U32" s="115"/>
      <c r="V32" s="116"/>
      <c r="W32" s="115"/>
      <c r="X32" s="116"/>
      <c r="Z32" s="12">
        <f t="shared" si="2"/>
        <v>12</v>
      </c>
      <c r="AA32" s="13">
        <v>2022</v>
      </c>
      <c r="AB32" s="16">
        <v>25</v>
      </c>
      <c r="AC32" s="16">
        <v>150</v>
      </c>
      <c r="AD32" s="115"/>
      <c r="AE32" s="116"/>
      <c r="AF32" s="115"/>
      <c r="AG32" s="116"/>
      <c r="AH32" s="115"/>
      <c r="AI32" s="116"/>
      <c r="AK32" s="12">
        <f t="shared" si="3"/>
        <v>12</v>
      </c>
      <c r="AL32" s="13">
        <v>2022</v>
      </c>
      <c r="AM32" s="16">
        <v>25</v>
      </c>
      <c r="AN32" s="16">
        <v>125</v>
      </c>
      <c r="AO32" s="115"/>
      <c r="AP32" s="116"/>
      <c r="AQ32" s="115"/>
      <c r="AR32" s="116"/>
      <c r="AS32" s="115"/>
      <c r="AT32" s="116"/>
    </row>
    <row r="33" spans="2:46" x14ac:dyDescent="0.25">
      <c r="B33" s="17"/>
      <c r="D33" s="9">
        <v>1</v>
      </c>
      <c r="E33" s="10">
        <v>2023</v>
      </c>
      <c r="F33" s="14">
        <v>25</v>
      </c>
      <c r="G33" s="14">
        <v>125</v>
      </c>
      <c r="H33" s="111"/>
      <c r="I33" s="112"/>
      <c r="J33" s="111"/>
      <c r="K33" s="112"/>
      <c r="L33" s="111"/>
      <c r="M33" s="112"/>
      <c r="N33" s="17"/>
      <c r="O33" s="9">
        <v>1</v>
      </c>
      <c r="P33" s="10">
        <v>2023</v>
      </c>
      <c r="Q33" s="14">
        <v>25</v>
      </c>
      <c r="R33" s="14">
        <v>125</v>
      </c>
      <c r="S33" s="111"/>
      <c r="T33" s="112"/>
      <c r="U33" s="111"/>
      <c r="V33" s="112"/>
      <c r="W33" s="111"/>
      <c r="X33" s="112"/>
      <c r="Z33" s="9">
        <v>1</v>
      </c>
      <c r="AA33" s="10">
        <v>2023</v>
      </c>
      <c r="AB33" s="14">
        <v>25</v>
      </c>
      <c r="AC33" s="14">
        <v>125</v>
      </c>
      <c r="AD33" s="111"/>
      <c r="AE33" s="112"/>
      <c r="AF33" s="111"/>
      <c r="AG33" s="112"/>
      <c r="AH33" s="111"/>
      <c r="AI33" s="112"/>
      <c r="AK33" s="9">
        <v>1</v>
      </c>
      <c r="AL33" s="10">
        <v>2023</v>
      </c>
      <c r="AM33" s="14">
        <v>25</v>
      </c>
      <c r="AN33" s="14">
        <v>125</v>
      </c>
      <c r="AO33" s="111"/>
      <c r="AP33" s="112"/>
      <c r="AQ33" s="111"/>
      <c r="AR33" s="112"/>
      <c r="AS33" s="111"/>
      <c r="AT33" s="112"/>
    </row>
    <row r="34" spans="2:46" x14ac:dyDescent="0.25">
      <c r="B34" s="17"/>
      <c r="D34" s="11">
        <f t="shared" si="0"/>
        <v>2</v>
      </c>
      <c r="E34" s="3">
        <v>2023</v>
      </c>
      <c r="F34" s="15">
        <v>25</v>
      </c>
      <c r="G34" s="15">
        <v>125</v>
      </c>
      <c r="H34" s="113"/>
      <c r="I34" s="114"/>
      <c r="J34" s="113"/>
      <c r="K34" s="114"/>
      <c r="L34" s="113"/>
      <c r="M34" s="114"/>
      <c r="N34" s="17"/>
      <c r="O34" s="11">
        <f t="shared" si="1"/>
        <v>2</v>
      </c>
      <c r="P34" s="3">
        <v>2023</v>
      </c>
      <c r="Q34" s="15">
        <v>25</v>
      </c>
      <c r="R34" s="15">
        <v>125</v>
      </c>
      <c r="S34" s="113"/>
      <c r="T34" s="114"/>
      <c r="U34" s="113"/>
      <c r="V34" s="114"/>
      <c r="W34" s="113"/>
      <c r="X34" s="114"/>
      <c r="Z34" s="11">
        <f t="shared" si="2"/>
        <v>2</v>
      </c>
      <c r="AA34" s="3">
        <v>2023</v>
      </c>
      <c r="AB34" s="15">
        <v>25</v>
      </c>
      <c r="AC34" s="15">
        <v>125</v>
      </c>
      <c r="AD34" s="113"/>
      <c r="AE34" s="114"/>
      <c r="AF34" s="113"/>
      <c r="AG34" s="114"/>
      <c r="AH34" s="113"/>
      <c r="AI34" s="114"/>
      <c r="AK34" s="11">
        <f t="shared" si="3"/>
        <v>2</v>
      </c>
      <c r="AL34" s="3">
        <v>2023</v>
      </c>
      <c r="AM34" s="15">
        <v>25</v>
      </c>
      <c r="AN34" s="15">
        <v>125</v>
      </c>
      <c r="AO34" s="113"/>
      <c r="AP34" s="114"/>
      <c r="AQ34" s="113"/>
      <c r="AR34" s="114"/>
      <c r="AS34" s="113"/>
      <c r="AT34" s="114"/>
    </row>
    <row r="35" spans="2:46" x14ac:dyDescent="0.25">
      <c r="B35" s="17"/>
      <c r="D35" s="11">
        <f t="shared" si="0"/>
        <v>3</v>
      </c>
      <c r="E35" s="3">
        <v>2023</v>
      </c>
      <c r="F35" s="15">
        <v>25</v>
      </c>
      <c r="G35" s="15">
        <v>125</v>
      </c>
      <c r="H35" s="113"/>
      <c r="I35" s="114"/>
      <c r="J35" s="113"/>
      <c r="K35" s="114"/>
      <c r="L35" s="113"/>
      <c r="M35" s="114"/>
      <c r="N35" s="17"/>
      <c r="O35" s="11">
        <f t="shared" si="1"/>
        <v>3</v>
      </c>
      <c r="P35" s="3">
        <v>2023</v>
      </c>
      <c r="Q35" s="15">
        <v>25</v>
      </c>
      <c r="R35" s="15">
        <v>125</v>
      </c>
      <c r="S35" s="113"/>
      <c r="T35" s="114"/>
      <c r="U35" s="113"/>
      <c r="V35" s="114"/>
      <c r="W35" s="113"/>
      <c r="X35" s="114"/>
      <c r="Z35" s="11">
        <f t="shared" si="2"/>
        <v>3</v>
      </c>
      <c r="AA35" s="3">
        <v>2023</v>
      </c>
      <c r="AB35" s="15">
        <v>25</v>
      </c>
      <c r="AC35" s="15">
        <v>125</v>
      </c>
      <c r="AD35" s="113"/>
      <c r="AE35" s="114"/>
      <c r="AF35" s="113"/>
      <c r="AG35" s="114"/>
      <c r="AH35" s="113"/>
      <c r="AI35" s="114"/>
      <c r="AK35" s="11">
        <f t="shared" si="3"/>
        <v>3</v>
      </c>
      <c r="AL35" s="3">
        <v>2023</v>
      </c>
      <c r="AM35" s="15">
        <v>25</v>
      </c>
      <c r="AN35" s="15">
        <v>125</v>
      </c>
      <c r="AO35" s="113"/>
      <c r="AP35" s="114"/>
      <c r="AQ35" s="113"/>
      <c r="AR35" s="114"/>
      <c r="AS35" s="113"/>
      <c r="AT35" s="114"/>
    </row>
    <row r="36" spans="2:46" x14ac:dyDescent="0.25">
      <c r="B36" s="17"/>
      <c r="D36" s="11">
        <f t="shared" si="0"/>
        <v>4</v>
      </c>
      <c r="E36" s="3">
        <v>2023</v>
      </c>
      <c r="F36" s="15">
        <v>25</v>
      </c>
      <c r="G36" s="15">
        <v>125</v>
      </c>
      <c r="H36" s="113"/>
      <c r="I36" s="114"/>
      <c r="J36" s="113"/>
      <c r="K36" s="114"/>
      <c r="L36" s="113"/>
      <c r="M36" s="114"/>
      <c r="N36" s="17"/>
      <c r="O36" s="11">
        <f t="shared" si="1"/>
        <v>4</v>
      </c>
      <c r="P36" s="3">
        <v>2023</v>
      </c>
      <c r="Q36" s="15">
        <v>25</v>
      </c>
      <c r="R36" s="15">
        <v>125</v>
      </c>
      <c r="S36" s="113"/>
      <c r="T36" s="114"/>
      <c r="U36" s="113"/>
      <c r="V36" s="114"/>
      <c r="W36" s="113"/>
      <c r="X36" s="114"/>
      <c r="Z36" s="11">
        <f t="shared" si="2"/>
        <v>4</v>
      </c>
      <c r="AA36" s="3">
        <v>2023</v>
      </c>
      <c r="AB36" s="15">
        <v>25</v>
      </c>
      <c r="AC36" s="15">
        <v>125</v>
      </c>
      <c r="AD36" s="113"/>
      <c r="AE36" s="114"/>
      <c r="AF36" s="113"/>
      <c r="AG36" s="114"/>
      <c r="AH36" s="113"/>
      <c r="AI36" s="114"/>
      <c r="AK36" s="11">
        <f t="shared" si="3"/>
        <v>4</v>
      </c>
      <c r="AL36" s="3">
        <v>2023</v>
      </c>
      <c r="AM36" s="15">
        <v>25</v>
      </c>
      <c r="AN36" s="15">
        <v>125</v>
      </c>
      <c r="AO36" s="113"/>
      <c r="AP36" s="114"/>
      <c r="AQ36" s="113"/>
      <c r="AR36" s="114"/>
      <c r="AS36" s="113"/>
      <c r="AT36" s="114"/>
    </row>
    <row r="37" spans="2:46" x14ac:dyDescent="0.25">
      <c r="B37" s="17"/>
      <c r="D37" s="11">
        <f t="shared" si="0"/>
        <v>5</v>
      </c>
      <c r="E37" s="3">
        <v>2023</v>
      </c>
      <c r="F37" s="15">
        <v>25</v>
      </c>
      <c r="G37" s="15">
        <v>100</v>
      </c>
      <c r="H37" s="113"/>
      <c r="I37" s="114"/>
      <c r="J37" s="113"/>
      <c r="K37" s="114"/>
      <c r="L37" s="113"/>
      <c r="M37" s="114"/>
      <c r="N37" s="17"/>
      <c r="O37" s="11">
        <f t="shared" si="1"/>
        <v>5</v>
      </c>
      <c r="P37" s="3">
        <v>2023</v>
      </c>
      <c r="Q37" s="15">
        <v>25</v>
      </c>
      <c r="R37" s="15">
        <v>100</v>
      </c>
      <c r="S37" s="113"/>
      <c r="T37" s="114"/>
      <c r="U37" s="113"/>
      <c r="V37" s="114"/>
      <c r="W37" s="113"/>
      <c r="X37" s="114"/>
      <c r="Z37" s="11">
        <f t="shared" si="2"/>
        <v>5</v>
      </c>
      <c r="AA37" s="3">
        <v>2023</v>
      </c>
      <c r="AB37" s="15">
        <v>25</v>
      </c>
      <c r="AC37" s="15">
        <v>100</v>
      </c>
      <c r="AD37" s="113"/>
      <c r="AE37" s="114"/>
      <c r="AF37" s="113"/>
      <c r="AG37" s="114"/>
      <c r="AH37" s="113"/>
      <c r="AI37" s="114"/>
      <c r="AK37" s="11">
        <f t="shared" si="3"/>
        <v>5</v>
      </c>
      <c r="AL37" s="3">
        <v>2023</v>
      </c>
      <c r="AM37" s="15">
        <v>25</v>
      </c>
      <c r="AN37" s="15">
        <v>100</v>
      </c>
      <c r="AO37" s="113"/>
      <c r="AP37" s="114"/>
      <c r="AQ37" s="113"/>
      <c r="AR37" s="114"/>
      <c r="AS37" s="113"/>
      <c r="AT37" s="114"/>
    </row>
    <row r="38" spans="2:46" x14ac:dyDescent="0.25">
      <c r="B38" s="17"/>
      <c r="D38" s="11">
        <f t="shared" si="0"/>
        <v>6</v>
      </c>
      <c r="E38" s="3">
        <v>2023</v>
      </c>
      <c r="F38" s="15">
        <v>25</v>
      </c>
      <c r="G38" s="15">
        <v>100</v>
      </c>
      <c r="H38" s="113"/>
      <c r="I38" s="114"/>
      <c r="J38" s="113"/>
      <c r="K38" s="114"/>
      <c r="L38" s="113"/>
      <c r="M38" s="114"/>
      <c r="N38" s="17"/>
      <c r="O38" s="11">
        <f t="shared" si="1"/>
        <v>6</v>
      </c>
      <c r="P38" s="3">
        <v>2023</v>
      </c>
      <c r="Q38" s="15">
        <v>25</v>
      </c>
      <c r="R38" s="15">
        <v>100</v>
      </c>
      <c r="S38" s="113"/>
      <c r="T38" s="114"/>
      <c r="U38" s="113"/>
      <c r="V38" s="114"/>
      <c r="W38" s="113"/>
      <c r="X38" s="114"/>
      <c r="Z38" s="11">
        <f t="shared" si="2"/>
        <v>6</v>
      </c>
      <c r="AA38" s="3">
        <v>2023</v>
      </c>
      <c r="AB38" s="15">
        <v>25</v>
      </c>
      <c r="AC38" s="15">
        <v>100</v>
      </c>
      <c r="AD38" s="113"/>
      <c r="AE38" s="114"/>
      <c r="AF38" s="113"/>
      <c r="AG38" s="114"/>
      <c r="AH38" s="113"/>
      <c r="AI38" s="114"/>
      <c r="AK38" s="11">
        <f t="shared" si="3"/>
        <v>6</v>
      </c>
      <c r="AL38" s="3">
        <v>2023</v>
      </c>
      <c r="AM38" s="15">
        <v>25</v>
      </c>
      <c r="AN38" s="15">
        <v>100</v>
      </c>
      <c r="AO38" s="113"/>
      <c r="AP38" s="114"/>
      <c r="AQ38" s="113"/>
      <c r="AR38" s="114"/>
      <c r="AS38" s="113"/>
      <c r="AT38" s="114"/>
    </row>
    <row r="39" spans="2:46" x14ac:dyDescent="0.25">
      <c r="B39" s="17"/>
      <c r="D39" s="11">
        <f t="shared" si="0"/>
        <v>7</v>
      </c>
      <c r="E39" s="3">
        <v>2023</v>
      </c>
      <c r="F39" s="15">
        <v>25</v>
      </c>
      <c r="G39" s="15">
        <v>100</v>
      </c>
      <c r="H39" s="113"/>
      <c r="I39" s="114"/>
      <c r="J39" s="113"/>
      <c r="K39" s="114"/>
      <c r="L39" s="113"/>
      <c r="M39" s="114"/>
      <c r="N39" s="17"/>
      <c r="O39" s="11">
        <f t="shared" si="1"/>
        <v>7</v>
      </c>
      <c r="P39" s="3">
        <v>2023</v>
      </c>
      <c r="Q39" s="15">
        <v>25</v>
      </c>
      <c r="R39" s="15">
        <v>100</v>
      </c>
      <c r="S39" s="113"/>
      <c r="T39" s="114"/>
      <c r="U39" s="113"/>
      <c r="V39" s="114"/>
      <c r="W39" s="113"/>
      <c r="X39" s="114"/>
      <c r="Z39" s="11">
        <f t="shared" si="2"/>
        <v>7</v>
      </c>
      <c r="AA39" s="3">
        <v>2023</v>
      </c>
      <c r="AB39" s="15">
        <v>25</v>
      </c>
      <c r="AC39" s="15">
        <v>100</v>
      </c>
      <c r="AD39" s="113"/>
      <c r="AE39" s="114"/>
      <c r="AF39" s="113"/>
      <c r="AG39" s="114"/>
      <c r="AH39" s="113"/>
      <c r="AI39" s="114"/>
      <c r="AK39" s="11">
        <f t="shared" si="3"/>
        <v>7</v>
      </c>
      <c r="AL39" s="3">
        <v>2023</v>
      </c>
      <c r="AM39" s="15">
        <v>25</v>
      </c>
      <c r="AN39" s="15">
        <v>75</v>
      </c>
      <c r="AO39" s="113"/>
      <c r="AP39" s="114"/>
      <c r="AQ39" s="113"/>
      <c r="AR39" s="114"/>
      <c r="AS39" s="113"/>
      <c r="AT39" s="114"/>
    </row>
    <row r="40" spans="2:46" x14ac:dyDescent="0.25">
      <c r="B40" s="17"/>
      <c r="D40" s="11">
        <f t="shared" si="0"/>
        <v>8</v>
      </c>
      <c r="E40" s="3">
        <v>2023</v>
      </c>
      <c r="F40" s="15">
        <v>25</v>
      </c>
      <c r="G40" s="15">
        <v>125</v>
      </c>
      <c r="H40" s="113"/>
      <c r="I40" s="114"/>
      <c r="J40" s="113"/>
      <c r="K40" s="114"/>
      <c r="L40" s="113"/>
      <c r="M40" s="114"/>
      <c r="N40" s="17"/>
      <c r="O40" s="11">
        <f t="shared" si="1"/>
        <v>8</v>
      </c>
      <c r="P40" s="3">
        <v>2023</v>
      </c>
      <c r="Q40" s="15">
        <v>25</v>
      </c>
      <c r="R40" s="15">
        <v>125</v>
      </c>
      <c r="S40" s="113"/>
      <c r="T40" s="114"/>
      <c r="U40" s="113"/>
      <c r="V40" s="114"/>
      <c r="W40" s="113"/>
      <c r="X40" s="114"/>
      <c r="Z40" s="11">
        <f t="shared" si="2"/>
        <v>8</v>
      </c>
      <c r="AA40" s="3">
        <v>2023</v>
      </c>
      <c r="AB40" s="15">
        <v>25</v>
      </c>
      <c r="AC40" s="15">
        <v>125</v>
      </c>
      <c r="AD40" s="113"/>
      <c r="AE40" s="114"/>
      <c r="AF40" s="113"/>
      <c r="AG40" s="114"/>
      <c r="AH40" s="113"/>
      <c r="AI40" s="114"/>
      <c r="AK40" s="11">
        <f t="shared" si="3"/>
        <v>8</v>
      </c>
      <c r="AL40" s="3">
        <v>2023</v>
      </c>
      <c r="AM40" s="15">
        <v>25</v>
      </c>
      <c r="AN40" s="15">
        <v>125</v>
      </c>
      <c r="AO40" s="113"/>
      <c r="AP40" s="114"/>
      <c r="AQ40" s="113"/>
      <c r="AR40" s="114"/>
      <c r="AS40" s="113"/>
      <c r="AT40" s="114"/>
    </row>
    <row r="41" spans="2:46" x14ac:dyDescent="0.25">
      <c r="B41" s="17"/>
      <c r="D41" s="11">
        <f t="shared" si="0"/>
        <v>9</v>
      </c>
      <c r="E41" s="3">
        <v>2023</v>
      </c>
      <c r="F41" s="15">
        <v>25</v>
      </c>
      <c r="G41" s="15">
        <v>125</v>
      </c>
      <c r="H41" s="113"/>
      <c r="I41" s="114"/>
      <c r="J41" s="113"/>
      <c r="K41" s="114"/>
      <c r="L41" s="113"/>
      <c r="M41" s="114"/>
      <c r="N41" s="17"/>
      <c r="O41" s="11">
        <f t="shared" si="1"/>
        <v>9</v>
      </c>
      <c r="P41" s="3">
        <v>2023</v>
      </c>
      <c r="Q41" s="15">
        <v>25</v>
      </c>
      <c r="R41" s="15">
        <v>125</v>
      </c>
      <c r="S41" s="113"/>
      <c r="T41" s="114"/>
      <c r="U41" s="113"/>
      <c r="V41" s="114"/>
      <c r="W41" s="113"/>
      <c r="X41" s="114"/>
      <c r="Z41" s="11">
        <f t="shared" si="2"/>
        <v>9</v>
      </c>
      <c r="AA41" s="3">
        <v>2023</v>
      </c>
      <c r="AB41" s="15">
        <v>25</v>
      </c>
      <c r="AC41" s="15">
        <v>125</v>
      </c>
      <c r="AD41" s="113"/>
      <c r="AE41" s="114"/>
      <c r="AF41" s="113"/>
      <c r="AG41" s="114"/>
      <c r="AH41" s="113"/>
      <c r="AI41" s="114"/>
      <c r="AK41" s="11">
        <f t="shared" si="3"/>
        <v>9</v>
      </c>
      <c r="AL41" s="3">
        <v>2023</v>
      </c>
      <c r="AM41" s="15">
        <v>25</v>
      </c>
      <c r="AN41" s="15">
        <v>125</v>
      </c>
      <c r="AO41" s="113"/>
      <c r="AP41" s="114"/>
      <c r="AQ41" s="113"/>
      <c r="AR41" s="114"/>
      <c r="AS41" s="113"/>
      <c r="AT41" s="114"/>
    </row>
    <row r="42" spans="2:46" x14ac:dyDescent="0.25">
      <c r="B42" s="17"/>
      <c r="D42" s="11">
        <f t="shared" si="0"/>
        <v>10</v>
      </c>
      <c r="E42" s="3">
        <v>2023</v>
      </c>
      <c r="F42" s="15">
        <v>25</v>
      </c>
      <c r="G42" s="15">
        <v>125</v>
      </c>
      <c r="H42" s="113"/>
      <c r="I42" s="114"/>
      <c r="J42" s="113"/>
      <c r="K42" s="114"/>
      <c r="L42" s="113"/>
      <c r="M42" s="114"/>
      <c r="N42" s="17"/>
      <c r="O42" s="11">
        <f t="shared" si="1"/>
        <v>10</v>
      </c>
      <c r="P42" s="3">
        <v>2023</v>
      </c>
      <c r="Q42" s="15">
        <v>25</v>
      </c>
      <c r="R42" s="15">
        <v>125</v>
      </c>
      <c r="S42" s="113"/>
      <c r="T42" s="114"/>
      <c r="U42" s="113"/>
      <c r="V42" s="114"/>
      <c r="W42" s="113"/>
      <c r="X42" s="114"/>
      <c r="Z42" s="11">
        <f t="shared" si="2"/>
        <v>10</v>
      </c>
      <c r="AA42" s="3">
        <v>2023</v>
      </c>
      <c r="AB42" s="15">
        <v>25</v>
      </c>
      <c r="AC42" s="15">
        <v>125</v>
      </c>
      <c r="AD42" s="113"/>
      <c r="AE42" s="114"/>
      <c r="AF42" s="113"/>
      <c r="AG42" s="114"/>
      <c r="AH42" s="113"/>
      <c r="AI42" s="114"/>
      <c r="AK42" s="11">
        <f t="shared" si="3"/>
        <v>10</v>
      </c>
      <c r="AL42" s="3">
        <v>2023</v>
      </c>
      <c r="AM42" s="15">
        <v>25</v>
      </c>
      <c r="AN42" s="15">
        <v>125</v>
      </c>
      <c r="AO42" s="113"/>
      <c r="AP42" s="114"/>
      <c r="AQ42" s="113"/>
      <c r="AR42" s="114"/>
      <c r="AS42" s="113"/>
      <c r="AT42" s="114"/>
    </row>
    <row r="43" spans="2:46" x14ac:dyDescent="0.25">
      <c r="B43" s="17"/>
      <c r="D43" s="11">
        <f t="shared" si="0"/>
        <v>11</v>
      </c>
      <c r="E43" s="3">
        <v>2023</v>
      </c>
      <c r="F43" s="15">
        <v>25</v>
      </c>
      <c r="G43" s="15">
        <v>125</v>
      </c>
      <c r="H43" s="113"/>
      <c r="I43" s="114"/>
      <c r="J43" s="113"/>
      <c r="K43" s="114"/>
      <c r="L43" s="113"/>
      <c r="M43" s="114"/>
      <c r="N43" s="17"/>
      <c r="O43" s="11">
        <f t="shared" si="1"/>
        <v>11</v>
      </c>
      <c r="P43" s="3">
        <v>2023</v>
      </c>
      <c r="Q43" s="15">
        <v>25</v>
      </c>
      <c r="R43" s="15">
        <v>125</v>
      </c>
      <c r="S43" s="113"/>
      <c r="T43" s="114"/>
      <c r="U43" s="113"/>
      <c r="V43" s="114"/>
      <c r="W43" s="113"/>
      <c r="X43" s="114"/>
      <c r="Z43" s="11">
        <f t="shared" si="2"/>
        <v>11</v>
      </c>
      <c r="AA43" s="3">
        <v>2023</v>
      </c>
      <c r="AB43" s="15">
        <v>25</v>
      </c>
      <c r="AC43" s="15">
        <v>125</v>
      </c>
      <c r="AD43" s="113"/>
      <c r="AE43" s="114"/>
      <c r="AF43" s="113"/>
      <c r="AG43" s="114"/>
      <c r="AH43" s="113"/>
      <c r="AI43" s="114"/>
      <c r="AK43" s="11">
        <f t="shared" si="3"/>
        <v>11</v>
      </c>
      <c r="AL43" s="3">
        <v>2023</v>
      </c>
      <c r="AM43" s="15">
        <v>25</v>
      </c>
      <c r="AN43" s="15">
        <v>100</v>
      </c>
      <c r="AO43" s="113"/>
      <c r="AP43" s="114"/>
      <c r="AQ43" s="113"/>
      <c r="AR43" s="114"/>
      <c r="AS43" s="113"/>
      <c r="AT43" s="114"/>
    </row>
    <row r="44" spans="2:46" ht="15.75" thickBot="1" x14ac:dyDescent="0.3">
      <c r="B44" s="17"/>
      <c r="D44" s="12">
        <f t="shared" si="0"/>
        <v>12</v>
      </c>
      <c r="E44" s="13">
        <v>2023</v>
      </c>
      <c r="F44" s="16">
        <v>25</v>
      </c>
      <c r="G44" s="16">
        <v>125</v>
      </c>
      <c r="H44" s="115"/>
      <c r="I44" s="116"/>
      <c r="J44" s="115"/>
      <c r="K44" s="116"/>
      <c r="L44" s="115"/>
      <c r="M44" s="116"/>
      <c r="N44" s="17"/>
      <c r="O44" s="12">
        <f t="shared" si="1"/>
        <v>12</v>
      </c>
      <c r="P44" s="13">
        <v>2023</v>
      </c>
      <c r="Q44" s="16">
        <v>25</v>
      </c>
      <c r="R44" s="16">
        <v>125</v>
      </c>
      <c r="S44" s="115"/>
      <c r="T44" s="116"/>
      <c r="U44" s="115"/>
      <c r="V44" s="116"/>
      <c r="W44" s="115"/>
      <c r="X44" s="116"/>
      <c r="Z44" s="12">
        <f t="shared" si="2"/>
        <v>12</v>
      </c>
      <c r="AA44" s="13">
        <v>2023</v>
      </c>
      <c r="AB44" s="16">
        <v>25</v>
      </c>
      <c r="AC44" s="16">
        <v>125</v>
      </c>
      <c r="AD44" s="115"/>
      <c r="AE44" s="116"/>
      <c r="AF44" s="115"/>
      <c r="AG44" s="116"/>
      <c r="AH44" s="115"/>
      <c r="AI44" s="116"/>
      <c r="AK44" s="12">
        <f t="shared" si="3"/>
        <v>12</v>
      </c>
      <c r="AL44" s="13">
        <v>2023</v>
      </c>
      <c r="AM44" s="16">
        <v>25</v>
      </c>
      <c r="AN44" s="16">
        <v>100</v>
      </c>
      <c r="AO44" s="115"/>
      <c r="AP44" s="116"/>
      <c r="AQ44" s="115"/>
      <c r="AR44" s="116"/>
      <c r="AS44" s="115"/>
      <c r="AT44" s="116"/>
    </row>
    <row r="47" spans="2:46" x14ac:dyDescent="0.25">
      <c r="D47" s="126" t="s">
        <v>43</v>
      </c>
      <c r="E47" s="126"/>
      <c r="F47" s="126"/>
      <c r="G47" s="126"/>
      <c r="H47" s="126"/>
      <c r="I47" s="126"/>
      <c r="J47" s="126"/>
      <c r="K47" s="126"/>
      <c r="L47" s="126"/>
      <c r="M47" s="126"/>
    </row>
    <row r="48" spans="2:46" x14ac:dyDescent="0.25">
      <c r="D48" s="126" t="s">
        <v>44</v>
      </c>
      <c r="E48" s="126"/>
      <c r="F48" s="126"/>
      <c r="G48" s="126"/>
      <c r="H48" s="126"/>
      <c r="I48" s="126"/>
      <c r="J48" s="126"/>
      <c r="K48" s="126"/>
      <c r="L48" s="126"/>
      <c r="M48" s="126"/>
    </row>
  </sheetData>
  <sheetProtection algorithmName="SHA-512" hashValue="eTOVQSycheSa0NzQBVau8qqIkC31pc/7q2uJz0NI2Cgc3oRvRYeJXV6LXAzctnA+BnFMNB1t6X5y7hYbiUeq1A==" saltValue="gVJTxLUOlCqoqPEnz670iw==" spinCount="100000" sheet="1" objects="1" scenarios="1"/>
  <mergeCells count="2">
    <mergeCell ref="D47:M47"/>
    <mergeCell ref="D48:M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Supplier Info</vt:lpstr>
      <vt:lpstr>Exhibit A</vt:lpstr>
      <vt:lpstr>Exhibit B</vt:lpstr>
      <vt:lpstr>Exhibit C</vt:lpstr>
      <vt:lpstr>'Exhibit A'!Exhibit_A__Energy1</vt:lpstr>
      <vt:lpstr>'Exhibit B'!Exhibit_A__Energy1</vt:lpstr>
      <vt:lpstr>'Exhibit C'!Exhibit_A__Energy1</vt:lpstr>
      <vt:lpstr>'Exhibit A'!Exhibit_A_Weekday</vt:lpstr>
      <vt:lpstr>'Exhibit A'!Exhibit_A_Weekends</vt:lpstr>
      <vt:lpstr>'Exhibit A'!Print_Area</vt:lpstr>
      <vt:lpstr>'Exhibit B'!Print_Area</vt:lpstr>
      <vt:lpstr>'Exhibit 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bgoldstein</dc:creator>
  <cp:lastModifiedBy>Medhi Shahrari</cp:lastModifiedBy>
  <dcterms:created xsi:type="dcterms:W3CDTF">2019-02-17T23:41:40Z</dcterms:created>
  <dcterms:modified xsi:type="dcterms:W3CDTF">2020-12-09T16:23:43Z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{16700061-78FB-40EF-BEC1-85021F466018}</vt:lpwstr>
  </property>
</Properties>
</file>